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7_2" sheetId="1" r:id="rId1"/>
    <sheet name="Z7_2" sheetId="2" state="hidden" r:id="rId2"/>
  </sheets>
  <externalReferences>
    <externalReference r:id="rId5"/>
  </externalReferences>
  <definedNames>
    <definedName name="Z7_2">'Z7_2'!$A$1:$L$28</definedName>
    <definedName name="_xlnm.Print_Area" localSheetId="0">'7_2'!$A$1:$P$38</definedName>
  </definedNames>
  <calcPr calcMode="manual" fullCalcOnLoad="1"/>
</workbook>
</file>

<file path=xl/sharedStrings.xml><?xml version="1.0" encoding="utf-8"?>
<sst xmlns="http://schemas.openxmlformats.org/spreadsheetml/2006/main" count="56" uniqueCount="54">
  <si>
    <t>Таблиця 7.2</t>
  </si>
  <si>
    <t>Результати перегляду апеляційними судами</t>
  </si>
  <si>
    <t>ухвал (постанов) місцевих судів у кримінальних справах</t>
  </si>
  <si>
    <t>№ з/п</t>
  </si>
  <si>
    <t>Область
(регіон)</t>
  </si>
  <si>
    <t>Усього осіб, щодо яких винесено ухвал (постанов), крім окремих ухвал</t>
  </si>
  <si>
    <t>Кількість осіб, щодо яких ухвали (постанови), крім окремих ухвал</t>
  </si>
  <si>
    <t xml:space="preserve">скасовано </t>
  </si>
  <si>
    <t>% питома вага*</t>
  </si>
  <si>
    <t>змінено</t>
  </si>
  <si>
    <t xml:space="preserve">усього скасовано, змінено 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</si>
  <si>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</si>
  <si>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</si>
  <si>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</si>
  <si>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</si>
  <si>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</si>
  <si>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</si>
  <si>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</si>
  <si>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</si>
  <si>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</si>
  <si>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</si>
  <si>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</si>
  <si>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</si>
  <si>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</si>
  <si>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</si>
  <si>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</si>
  <si>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</si>
  <si>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</si>
  <si>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</si>
  <si>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</si>
  <si>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</si>
  <si>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</si>
  <si>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</si>
  <si>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</si>
  <si>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</si>
  <si>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</si>
  <si>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</si>
  <si>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</si>
  <si>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</si>
  <si>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</si>
  <si>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</si>
  <si>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 xml:space="preserve">        * % – від кількості осіб, щодо яких винесено постанови (ухвали), окрім окремих ухвал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</si>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</sst>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4" borderId="10" xfId="52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 locked="0"/>
    </xf>
    <xf numFmtId="1" fontId="1" fillId="0" borderId="10" xfId="0" applyNumberFormat="1" applyFont="1" applyBorder="1" applyAlignment="1" applyProtection="1">
      <alignment horizontal="right" vertical="center" wrapText="1"/>
      <protection locked="0"/>
    </xf>
    <xf numFmtId="2" fontId="1" fillId="34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 quotePrefix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0" fontId="1" fillId="3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1" fontId="1" fillId="0" borderId="10" xfId="0" applyNumberFormat="1" applyFont="1" applyBorder="1" applyAlignment="1" applyProtection="1">
      <alignment vertical="center" wrapText="1"/>
      <protection locked="0"/>
    </xf>
    <xf numFmtId="2" fontId="1" fillId="34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1" fontId="3" fillId="35" borderId="10" xfId="0" applyNumberFormat="1" applyFont="1" applyFill="1" applyBorder="1" applyAlignment="1" applyProtection="1">
      <alignment vertical="center" wrapText="1"/>
      <protection locked="0"/>
    </xf>
    <xf numFmtId="2" fontId="3" fillId="35" borderId="10" xfId="0" applyNumberFormat="1" applyFont="1" applyFill="1" applyBorder="1" applyAlignment="1">
      <alignment vertical="center"/>
    </xf>
    <xf numFmtId="1" fontId="3" fillId="35" borderId="10" xfId="0" applyNumberFormat="1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.3\stat$\BALANS_TABLY\TPR\7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_2"/>
      <sheetName val="Z7_2"/>
    </sheetNames>
    <sheetDataSet>
      <sheetData sheetId="0">
        <row r="10">
          <cell r="D10">
            <v>24543</v>
          </cell>
          <cell r="F10">
            <v>144</v>
          </cell>
          <cell r="J10">
            <v>6</v>
          </cell>
          <cell r="N10">
            <v>150</v>
          </cell>
        </row>
        <row r="11">
          <cell r="D11">
            <v>12483</v>
          </cell>
          <cell r="F11">
            <v>34</v>
          </cell>
          <cell r="J11">
            <v>2</v>
          </cell>
          <cell r="N11">
            <v>36</v>
          </cell>
        </row>
        <row r="12">
          <cell r="D12">
            <v>71792</v>
          </cell>
          <cell r="F12">
            <v>400</v>
          </cell>
          <cell r="J12">
            <v>30</v>
          </cell>
          <cell r="N12">
            <v>430</v>
          </cell>
        </row>
        <row r="13">
          <cell r="D13">
            <v>20064</v>
          </cell>
          <cell r="F13">
            <v>264</v>
          </cell>
          <cell r="J13">
            <v>17</v>
          </cell>
          <cell r="N13">
            <v>281</v>
          </cell>
        </row>
        <row r="14">
          <cell r="D14">
            <v>23833</v>
          </cell>
          <cell r="F14">
            <v>96</v>
          </cell>
          <cell r="J14">
            <v>16</v>
          </cell>
          <cell r="N14">
            <v>112</v>
          </cell>
        </row>
        <row r="15">
          <cell r="D15">
            <v>13809</v>
          </cell>
          <cell r="F15">
            <v>107</v>
          </cell>
          <cell r="J15">
            <v>7</v>
          </cell>
          <cell r="N15">
            <v>114</v>
          </cell>
        </row>
        <row r="16">
          <cell r="D16">
            <v>34990</v>
          </cell>
          <cell r="F16">
            <v>204</v>
          </cell>
          <cell r="J16">
            <v>19</v>
          </cell>
          <cell r="N16">
            <v>223</v>
          </cell>
        </row>
        <row r="17">
          <cell r="D17">
            <v>11885</v>
          </cell>
          <cell r="F17">
            <v>55</v>
          </cell>
          <cell r="J17">
            <v>2</v>
          </cell>
          <cell r="N17">
            <v>57</v>
          </cell>
        </row>
        <row r="18">
          <cell r="D18">
            <v>24060</v>
          </cell>
          <cell r="F18">
            <v>178</v>
          </cell>
          <cell r="J18">
            <v>12</v>
          </cell>
          <cell r="N18">
            <v>190</v>
          </cell>
        </row>
        <row r="19">
          <cell r="D19">
            <v>14547</v>
          </cell>
          <cell r="F19">
            <v>180</v>
          </cell>
          <cell r="J19">
            <v>8</v>
          </cell>
          <cell r="N19">
            <v>188</v>
          </cell>
        </row>
        <row r="20">
          <cell r="D20">
            <v>26512</v>
          </cell>
          <cell r="F20">
            <v>148</v>
          </cell>
          <cell r="J20">
            <v>10</v>
          </cell>
          <cell r="N20">
            <v>158</v>
          </cell>
        </row>
        <row r="21">
          <cell r="D21">
            <v>36431</v>
          </cell>
          <cell r="F21">
            <v>161</v>
          </cell>
          <cell r="J21">
            <v>10</v>
          </cell>
          <cell r="N21">
            <v>171</v>
          </cell>
        </row>
        <row r="22">
          <cell r="D22">
            <v>19254</v>
          </cell>
          <cell r="F22">
            <v>66</v>
          </cell>
          <cell r="J22">
            <v>1</v>
          </cell>
          <cell r="N22">
            <v>67</v>
          </cell>
        </row>
        <row r="23">
          <cell r="D23">
            <v>46315</v>
          </cell>
          <cell r="F23">
            <v>261</v>
          </cell>
          <cell r="J23">
            <v>17</v>
          </cell>
          <cell r="N23">
            <v>278</v>
          </cell>
        </row>
        <row r="24">
          <cell r="D24">
            <v>26485</v>
          </cell>
          <cell r="F24">
            <v>94</v>
          </cell>
          <cell r="J24">
            <v>13</v>
          </cell>
          <cell r="N24">
            <v>107</v>
          </cell>
        </row>
        <row r="25">
          <cell r="D25">
            <v>14271</v>
          </cell>
          <cell r="F25">
            <v>70</v>
          </cell>
          <cell r="J25">
            <v>2</v>
          </cell>
          <cell r="N25">
            <v>72</v>
          </cell>
        </row>
        <row r="26">
          <cell r="D26">
            <v>16390</v>
          </cell>
          <cell r="F26">
            <v>88</v>
          </cell>
          <cell r="J26">
            <v>5</v>
          </cell>
          <cell r="N26">
            <v>93</v>
          </cell>
        </row>
        <row r="27">
          <cell r="D27">
            <v>13068</v>
          </cell>
          <cell r="F27">
            <v>65</v>
          </cell>
          <cell r="J27">
            <v>9</v>
          </cell>
          <cell r="N27">
            <v>74</v>
          </cell>
        </row>
        <row r="28">
          <cell r="D28">
            <v>52472</v>
          </cell>
          <cell r="F28">
            <v>435</v>
          </cell>
          <cell r="J28">
            <v>26</v>
          </cell>
          <cell r="N28">
            <v>461</v>
          </cell>
        </row>
        <row r="29">
          <cell r="D29">
            <v>22733</v>
          </cell>
          <cell r="F29">
            <v>205</v>
          </cell>
          <cell r="J29">
            <v>15</v>
          </cell>
          <cell r="N29">
            <v>220</v>
          </cell>
        </row>
        <row r="30">
          <cell r="D30">
            <v>18986</v>
          </cell>
          <cell r="F30">
            <v>69</v>
          </cell>
          <cell r="J30">
            <v>5</v>
          </cell>
          <cell r="N30">
            <v>74</v>
          </cell>
        </row>
        <row r="31">
          <cell r="D31">
            <v>21949</v>
          </cell>
          <cell r="F31">
            <v>184</v>
          </cell>
          <cell r="J31">
            <v>36</v>
          </cell>
          <cell r="N31">
            <v>220</v>
          </cell>
        </row>
        <row r="32">
          <cell r="D32">
            <v>9674</v>
          </cell>
          <cell r="F32">
            <v>64</v>
          </cell>
          <cell r="J32">
            <v>8</v>
          </cell>
          <cell r="N32">
            <v>72</v>
          </cell>
        </row>
        <row r="33">
          <cell r="D33">
            <v>13621</v>
          </cell>
          <cell r="F33">
            <v>61</v>
          </cell>
          <cell r="J33">
            <v>17</v>
          </cell>
          <cell r="N33">
            <v>78</v>
          </cell>
        </row>
        <row r="34">
          <cell r="D34">
            <v>82500</v>
          </cell>
          <cell r="F34">
            <v>327</v>
          </cell>
          <cell r="J34">
            <v>46</v>
          </cell>
          <cell r="N34">
            <v>373</v>
          </cell>
        </row>
        <row r="36">
          <cell r="D36">
            <v>672667</v>
          </cell>
          <cell r="F36">
            <v>3960</v>
          </cell>
          <cell r="J36">
            <v>339</v>
          </cell>
          <cell r="N36">
            <v>4299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875" style="7" customWidth="1"/>
    <col min="2" max="2" width="24.125" style="7" customWidth="1"/>
    <col min="3" max="3" width="8.375" style="7" customWidth="1"/>
    <col min="4" max="4" width="8.625" style="7" customWidth="1"/>
    <col min="5" max="6" width="7.875" style="7" customWidth="1"/>
    <col min="7" max="7" width="8.25390625" style="7" customWidth="1"/>
    <col min="8" max="8" width="8.625" style="7" customWidth="1"/>
    <col min="9" max="9" width="8.375" style="7" customWidth="1"/>
    <col min="10" max="10" width="8.25390625" style="7" customWidth="1"/>
    <col min="11" max="11" width="8.125" style="7" customWidth="1"/>
    <col min="12" max="12" width="8.25390625" style="7" customWidth="1"/>
    <col min="13" max="14" width="8.00390625" style="7" customWidth="1"/>
    <col min="15" max="15" width="7.75390625" style="7" customWidth="1"/>
    <col min="16" max="16" width="8.25390625" style="7" customWidth="1"/>
    <col min="17" max="22" width="4.625" style="7" customWidth="1"/>
    <col min="23" max="16384" width="9.125" style="7" customWidth="1"/>
  </cols>
  <sheetData>
    <row r="1" spans="15:16" ht="12.75">
      <c r="O1" s="35" t="s">
        <v>0</v>
      </c>
      <c r="P1" s="35"/>
    </row>
    <row r="2" spans="1:16" ht="13.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2.7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3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25.5" customHeight="1">
      <c r="A5" s="29" t="s">
        <v>3</v>
      </c>
      <c r="B5" s="30" t="s">
        <v>4</v>
      </c>
      <c r="C5" s="31" t="s">
        <v>5</v>
      </c>
      <c r="D5" s="31"/>
      <c r="E5" s="32" t="s">
        <v>6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24.75" customHeight="1">
      <c r="A6" s="29"/>
      <c r="B6" s="30"/>
      <c r="C6" s="31"/>
      <c r="D6" s="31"/>
      <c r="E6" s="33" t="s">
        <v>7</v>
      </c>
      <c r="F6" s="33"/>
      <c r="G6" s="34" t="s">
        <v>8</v>
      </c>
      <c r="H6" s="34"/>
      <c r="I6" s="33" t="s">
        <v>9</v>
      </c>
      <c r="J6" s="33"/>
      <c r="K6" s="34" t="s">
        <v>8</v>
      </c>
      <c r="L6" s="34"/>
      <c r="M6" s="33" t="s">
        <v>10</v>
      </c>
      <c r="N6" s="33"/>
      <c r="O6" s="34" t="s">
        <v>8</v>
      </c>
      <c r="P6" s="34"/>
    </row>
    <row r="7" spans="1:16" ht="36.75" customHeight="1">
      <c r="A7" s="29"/>
      <c r="B7" s="30"/>
      <c r="C7" s="1">
        <v>2014</v>
      </c>
      <c r="D7" s="1">
        <v>2015</v>
      </c>
      <c r="E7" s="1">
        <v>2014</v>
      </c>
      <c r="F7" s="1">
        <v>2015</v>
      </c>
      <c r="G7" s="2">
        <v>2014</v>
      </c>
      <c r="H7" s="2">
        <v>2015</v>
      </c>
      <c r="I7" s="1">
        <v>2014</v>
      </c>
      <c r="J7" s="1">
        <v>2015</v>
      </c>
      <c r="K7" s="2">
        <v>2014</v>
      </c>
      <c r="L7" s="2">
        <v>2015</v>
      </c>
      <c r="M7" s="1">
        <v>2014</v>
      </c>
      <c r="N7" s="1">
        <v>2015</v>
      </c>
      <c r="O7" s="2">
        <v>2014</v>
      </c>
      <c r="P7" s="2">
        <v>2015</v>
      </c>
    </row>
    <row r="8" spans="1:16" ht="12" customHeight="1">
      <c r="A8" s="18" t="s">
        <v>11</v>
      </c>
      <c r="B8" s="18" t="s">
        <v>12</v>
      </c>
      <c r="C8" s="19">
        <v>1</v>
      </c>
      <c r="D8" s="19">
        <v>2</v>
      </c>
      <c r="E8" s="19">
        <v>3</v>
      </c>
      <c r="F8" s="19">
        <v>4</v>
      </c>
      <c r="G8" s="20">
        <v>5</v>
      </c>
      <c r="H8" s="20">
        <v>6</v>
      </c>
      <c r="I8" s="19">
        <v>7</v>
      </c>
      <c r="J8" s="19">
        <v>8</v>
      </c>
      <c r="K8" s="20">
        <v>9</v>
      </c>
      <c r="L8" s="20">
        <v>10</v>
      </c>
      <c r="M8" s="19">
        <v>11</v>
      </c>
      <c r="N8" s="19">
        <v>12</v>
      </c>
      <c r="O8" s="20">
        <v>13</v>
      </c>
      <c r="P8" s="20">
        <v>14</v>
      </c>
    </row>
    <row r="9" spans="1:27" ht="12" customHeight="1">
      <c r="A9" s="11">
        <v>1</v>
      </c>
      <c r="B9" s="3" t="s">
        <v>13</v>
      </c>
      <c r="C9" s="4"/>
      <c r="D9" s="4"/>
      <c r="E9" s="4"/>
      <c r="F9" s="4"/>
      <c r="G9" s="13"/>
      <c r="H9" s="5"/>
      <c r="I9" s="4"/>
      <c r="J9" s="4"/>
      <c r="K9" s="5"/>
      <c r="L9" s="5"/>
      <c r="M9" s="12"/>
      <c r="N9" s="12"/>
      <c r="O9" s="5"/>
      <c r="P9" s="5"/>
      <c r="Q9" s="14" t="e">
        <f>SUM(E9*100/C9)</f>
        <v>#DIV/0!</v>
      </c>
      <c r="R9" s="14" t="e">
        <f>SUM(F9*100/D9)</f>
        <v>#DIV/0!</v>
      </c>
      <c r="S9" s="14" t="e">
        <f>SUM(I9*100/C9)</f>
        <v>#DIV/0!</v>
      </c>
      <c r="T9" s="14" t="e">
        <f>SUM(J9*100/D9)</f>
        <v>#DIV/0!</v>
      </c>
      <c r="U9" s="14" t="e">
        <f>SUM(M9*100/C9)</f>
        <v>#DIV/0!</v>
      </c>
      <c r="V9" s="14" t="e">
        <f>SUM(N9*100/D9)</f>
        <v>#DIV/0!</v>
      </c>
      <c r="W9" s="14"/>
      <c r="X9" s="14"/>
      <c r="Y9" s="14"/>
      <c r="Z9" s="14"/>
      <c r="AA9" s="14"/>
    </row>
    <row r="10" spans="1:27" ht="12" customHeight="1">
      <c r="A10" s="11">
        <v>2</v>
      </c>
      <c r="B10" s="3" t="s">
        <v>14</v>
      </c>
      <c r="C10" s="15">
        <f>'[1]7_2'!D10</f>
        <v>24543</v>
      </c>
      <c r="D10" s="15">
        <f>'Z7_2'!A3</f>
        <v>25045</v>
      </c>
      <c r="E10" s="15">
        <f>'[1]7_2'!F10</f>
        <v>144</v>
      </c>
      <c r="F10" s="15">
        <f>'Z7_2'!B3</f>
        <v>132</v>
      </c>
      <c r="G10" s="26">
        <f aca="true" t="shared" si="0" ref="G10:G36">ROUND(SUM(E10*100/C10),2)</f>
        <v>0.59</v>
      </c>
      <c r="H10" s="16">
        <f aca="true" t="shared" si="1" ref="H10:H36">IF(D10=0,IF(F10=0,0,100),R10)</f>
        <v>0.5270513076462368</v>
      </c>
      <c r="I10" s="15">
        <f>'[1]7_2'!J10</f>
        <v>6</v>
      </c>
      <c r="J10" s="15">
        <v>19</v>
      </c>
      <c r="K10" s="16">
        <f aca="true" t="shared" si="2" ref="K10:K36">I10/C10*100</f>
        <v>0.024446889133357783</v>
      </c>
      <c r="L10" s="16">
        <v>0.07586344579756438</v>
      </c>
      <c r="M10" s="17">
        <f>'[1]7_2'!N10</f>
        <v>150</v>
      </c>
      <c r="N10" s="17">
        <f>F10+J10</f>
        <v>151</v>
      </c>
      <c r="O10" s="16">
        <f aca="true" t="shared" si="3" ref="O10:O36">M10/C10*100</f>
        <v>0.6111722283339445</v>
      </c>
      <c r="P10" s="16">
        <f>H10+L10</f>
        <v>0.6029147534438011</v>
      </c>
      <c r="Q10" s="14">
        <f aca="true" t="shared" si="4" ref="Q10:Q36">SUM(E10*100/C10)</f>
        <v>0.5867253392005867</v>
      </c>
      <c r="R10" s="14">
        <f aca="true" t="shared" si="5" ref="R10:R36">SUM(F10*100/D10)</f>
        <v>0.5270513076462368</v>
      </c>
      <c r="S10" s="14">
        <f aca="true" t="shared" si="6" ref="S10:T36">SUM(I10*100/C10)</f>
        <v>0.02444688913335778</v>
      </c>
      <c r="T10" s="14">
        <f t="shared" si="6"/>
        <v>0.07586344579756438</v>
      </c>
      <c r="U10" s="14">
        <f aca="true" t="shared" si="7" ref="U10:V36">SUM(M10*100/C10)</f>
        <v>0.6111722283339445</v>
      </c>
      <c r="V10" s="14">
        <f t="shared" si="7"/>
        <v>0.6029147534438012</v>
      </c>
      <c r="W10" s="14"/>
      <c r="X10" s="14"/>
      <c r="Y10" s="14"/>
      <c r="Z10" s="14"/>
      <c r="AA10" s="14"/>
    </row>
    <row r="11" spans="1:27" ht="12" customHeight="1">
      <c r="A11" s="11">
        <v>3</v>
      </c>
      <c r="B11" s="3" t="s">
        <v>15</v>
      </c>
      <c r="C11" s="15">
        <f>'[1]7_2'!D11</f>
        <v>12483</v>
      </c>
      <c r="D11" s="15">
        <f>'Z7_2'!A4</f>
        <v>11491</v>
      </c>
      <c r="E11" s="15">
        <f>'[1]7_2'!F11</f>
        <v>34</v>
      </c>
      <c r="F11" s="15">
        <f>'Z7_2'!B4</f>
        <v>44</v>
      </c>
      <c r="G11" s="26">
        <f t="shared" si="0"/>
        <v>0.27</v>
      </c>
      <c r="H11" s="16">
        <f t="shared" si="1"/>
        <v>0.3829083630667479</v>
      </c>
      <c r="I11" s="15">
        <f>'[1]7_2'!J11</f>
        <v>2</v>
      </c>
      <c r="J11" s="15">
        <v>4</v>
      </c>
      <c r="K11" s="16">
        <f t="shared" si="2"/>
        <v>0.016021789633902106</v>
      </c>
      <c r="L11" s="16">
        <v>0.034809851187886175</v>
      </c>
      <c r="M11" s="17">
        <f>'[1]7_2'!N11</f>
        <v>36</v>
      </c>
      <c r="N11" s="17">
        <f aca="true" t="shared" si="8" ref="N11:N36">F11+J11</f>
        <v>48</v>
      </c>
      <c r="O11" s="16">
        <f t="shared" si="3"/>
        <v>0.2883922134102379</v>
      </c>
      <c r="P11" s="16">
        <f aca="true" t="shared" si="9" ref="P11:P36">H11+L11</f>
        <v>0.41771821425463407</v>
      </c>
      <c r="Q11" s="14">
        <f t="shared" si="4"/>
        <v>0.2723704237763358</v>
      </c>
      <c r="R11" s="14">
        <f t="shared" si="5"/>
        <v>0.3829083630667479</v>
      </c>
      <c r="S11" s="14">
        <f t="shared" si="6"/>
        <v>0.016021789633902106</v>
      </c>
      <c r="T11" s="14">
        <f t="shared" si="6"/>
        <v>0.034809851187886175</v>
      </c>
      <c r="U11" s="14">
        <f t="shared" si="7"/>
        <v>0.2883922134102379</v>
      </c>
      <c r="V11" s="14">
        <f t="shared" si="7"/>
        <v>0.41771821425463407</v>
      </c>
      <c r="W11" s="14"/>
      <c r="X11" s="14"/>
      <c r="Y11" s="14"/>
      <c r="Z11" s="14"/>
      <c r="AA11" s="14"/>
    </row>
    <row r="12" spans="1:27" ht="12" customHeight="1">
      <c r="A12" s="11">
        <v>4</v>
      </c>
      <c r="B12" s="3" t="s">
        <v>16</v>
      </c>
      <c r="C12" s="15">
        <f>'[1]7_2'!D12</f>
        <v>71792</v>
      </c>
      <c r="D12" s="15">
        <f>'Z7_2'!A5</f>
        <v>72383</v>
      </c>
      <c r="E12" s="15">
        <f>'[1]7_2'!F12</f>
        <v>400</v>
      </c>
      <c r="F12" s="15">
        <f>'Z7_2'!B5</f>
        <v>444</v>
      </c>
      <c r="G12" s="26">
        <f t="shared" si="0"/>
        <v>0.56</v>
      </c>
      <c r="H12" s="16">
        <f t="shared" si="1"/>
        <v>0.6134036997637566</v>
      </c>
      <c r="I12" s="15">
        <f>'[1]7_2'!J12</f>
        <v>30</v>
      </c>
      <c r="J12" s="15">
        <v>29</v>
      </c>
      <c r="K12" s="16">
        <f t="shared" si="2"/>
        <v>0.041787385781145533</v>
      </c>
      <c r="L12" s="16">
        <v>0.040064656065650774</v>
      </c>
      <c r="M12" s="17">
        <f>'[1]7_2'!N12</f>
        <v>430</v>
      </c>
      <c r="N12" s="17">
        <f t="shared" si="8"/>
        <v>473</v>
      </c>
      <c r="O12" s="16">
        <f t="shared" si="3"/>
        <v>0.5989525295297526</v>
      </c>
      <c r="P12" s="16">
        <f t="shared" si="9"/>
        <v>0.6534683558294074</v>
      </c>
      <c r="Q12" s="14">
        <f t="shared" si="4"/>
        <v>0.557165143748607</v>
      </c>
      <c r="R12" s="14">
        <f t="shared" si="5"/>
        <v>0.6134036997637566</v>
      </c>
      <c r="S12" s="14">
        <f t="shared" si="6"/>
        <v>0.041787385781145533</v>
      </c>
      <c r="T12" s="14">
        <f t="shared" si="6"/>
        <v>0.040064656065650774</v>
      </c>
      <c r="U12" s="14">
        <f t="shared" si="7"/>
        <v>0.5989525295297526</v>
      </c>
      <c r="V12" s="14">
        <f t="shared" si="7"/>
        <v>0.6534683558294074</v>
      </c>
      <c r="W12" s="14"/>
      <c r="X12" s="14"/>
      <c r="Y12" s="14"/>
      <c r="Z12" s="14"/>
      <c r="AA12" s="14"/>
    </row>
    <row r="13" spans="1:27" ht="12" customHeight="1">
      <c r="A13" s="11">
        <v>5</v>
      </c>
      <c r="B13" s="3" t="s">
        <v>17</v>
      </c>
      <c r="C13" s="15">
        <f>'[1]7_2'!D13</f>
        <v>20064</v>
      </c>
      <c r="D13" s="15">
        <f>'Z7_2'!A6</f>
        <v>29891</v>
      </c>
      <c r="E13" s="15">
        <f>'[1]7_2'!F13</f>
        <v>264</v>
      </c>
      <c r="F13" s="15">
        <f>'Z7_2'!B6</f>
        <v>108</v>
      </c>
      <c r="G13" s="26">
        <f t="shared" si="0"/>
        <v>1.32</v>
      </c>
      <c r="H13" s="16">
        <f t="shared" si="1"/>
        <v>0.3613127697300191</v>
      </c>
      <c r="I13" s="15">
        <f>'[1]7_2'!J13</f>
        <v>17</v>
      </c>
      <c r="J13" s="15">
        <v>1</v>
      </c>
      <c r="K13" s="16">
        <f t="shared" si="2"/>
        <v>0.08472886762360447</v>
      </c>
      <c r="L13" s="16">
        <v>0.003345488608611288</v>
      </c>
      <c r="M13" s="17">
        <f>'[1]7_2'!N13</f>
        <v>281</v>
      </c>
      <c r="N13" s="17">
        <f t="shared" si="8"/>
        <v>109</v>
      </c>
      <c r="O13" s="16">
        <f t="shared" si="3"/>
        <v>1.400518341307815</v>
      </c>
      <c r="P13" s="16">
        <f t="shared" si="9"/>
        <v>0.36465825833863036</v>
      </c>
      <c r="Q13" s="14">
        <f t="shared" si="4"/>
        <v>1.3157894736842106</v>
      </c>
      <c r="R13" s="14">
        <f t="shared" si="5"/>
        <v>0.3613127697300191</v>
      </c>
      <c r="S13" s="14">
        <f t="shared" si="6"/>
        <v>0.08472886762360446</v>
      </c>
      <c r="T13" s="14">
        <f t="shared" si="6"/>
        <v>0.003345488608611288</v>
      </c>
      <c r="U13" s="14">
        <f t="shared" si="7"/>
        <v>1.400518341307815</v>
      </c>
      <c r="V13" s="14">
        <f t="shared" si="7"/>
        <v>0.36465825833863036</v>
      </c>
      <c r="W13" s="14"/>
      <c r="X13" s="14"/>
      <c r="Y13" s="14"/>
      <c r="Z13" s="14"/>
      <c r="AA13" s="14"/>
    </row>
    <row r="14" spans="1:27" ht="12" customHeight="1">
      <c r="A14" s="11">
        <v>6</v>
      </c>
      <c r="B14" s="3" t="s">
        <v>18</v>
      </c>
      <c r="C14" s="15">
        <f>'[1]7_2'!D14</f>
        <v>23833</v>
      </c>
      <c r="D14" s="15">
        <f>'Z7_2'!A7</f>
        <v>23380</v>
      </c>
      <c r="E14" s="15">
        <f>'[1]7_2'!F14</f>
        <v>96</v>
      </c>
      <c r="F14" s="15">
        <f>'Z7_2'!B7</f>
        <v>123</v>
      </c>
      <c r="G14" s="26">
        <f t="shared" si="0"/>
        <v>0.4</v>
      </c>
      <c r="H14" s="16">
        <f t="shared" si="1"/>
        <v>0.5260906757912746</v>
      </c>
      <c r="I14" s="15">
        <f>'[1]7_2'!J14</f>
        <v>16</v>
      </c>
      <c r="J14" s="15">
        <v>9</v>
      </c>
      <c r="K14" s="16">
        <f t="shared" si="2"/>
        <v>0.06713380606721772</v>
      </c>
      <c r="L14" s="16">
        <v>0.03849443969204448</v>
      </c>
      <c r="M14" s="17">
        <f>'[1]7_2'!N14</f>
        <v>112</v>
      </c>
      <c r="N14" s="17">
        <f t="shared" si="8"/>
        <v>132</v>
      </c>
      <c r="O14" s="16">
        <f t="shared" si="3"/>
        <v>0.4699366424705241</v>
      </c>
      <c r="P14" s="16">
        <f t="shared" si="9"/>
        <v>0.564585115483319</v>
      </c>
      <c r="Q14" s="14">
        <f t="shared" si="4"/>
        <v>0.40280283640330633</v>
      </c>
      <c r="R14" s="14">
        <f t="shared" si="5"/>
        <v>0.5260906757912746</v>
      </c>
      <c r="S14" s="14">
        <f t="shared" si="6"/>
        <v>0.06713380606721772</v>
      </c>
      <c r="T14" s="14">
        <f t="shared" si="6"/>
        <v>0.03849443969204448</v>
      </c>
      <c r="U14" s="14">
        <f t="shared" si="7"/>
        <v>0.4699366424705241</v>
      </c>
      <c r="V14" s="14">
        <f t="shared" si="7"/>
        <v>0.564585115483319</v>
      </c>
      <c r="W14" s="14"/>
      <c r="X14" s="14"/>
      <c r="Y14" s="14"/>
      <c r="Z14" s="14"/>
      <c r="AA14" s="14"/>
    </row>
    <row r="15" spans="1:27" ht="12" customHeight="1">
      <c r="A15" s="11">
        <v>7</v>
      </c>
      <c r="B15" s="3" t="s">
        <v>19</v>
      </c>
      <c r="C15" s="15">
        <f>'[1]7_2'!D15</f>
        <v>13809</v>
      </c>
      <c r="D15" s="15">
        <f>'Z7_2'!A8</f>
        <v>12301</v>
      </c>
      <c r="E15" s="15">
        <f>'[1]7_2'!F15</f>
        <v>107</v>
      </c>
      <c r="F15" s="15">
        <f>'Z7_2'!B8</f>
        <v>82</v>
      </c>
      <c r="G15" s="26">
        <f t="shared" si="0"/>
        <v>0.77</v>
      </c>
      <c r="H15" s="16">
        <f t="shared" si="1"/>
        <v>0.6666124705308512</v>
      </c>
      <c r="I15" s="15">
        <f>'[1]7_2'!J15</f>
        <v>7</v>
      </c>
      <c r="J15" s="15">
        <v>3</v>
      </c>
      <c r="K15" s="16">
        <f t="shared" si="2"/>
        <v>0.05069157795640525</v>
      </c>
      <c r="L15" s="16">
        <v>0.02438826111698236</v>
      </c>
      <c r="M15" s="17">
        <f>'[1]7_2'!N15</f>
        <v>114</v>
      </c>
      <c r="N15" s="17">
        <f t="shared" si="8"/>
        <v>85</v>
      </c>
      <c r="O15" s="16">
        <f t="shared" si="3"/>
        <v>0.8255485552900282</v>
      </c>
      <c r="P15" s="16">
        <f t="shared" si="9"/>
        <v>0.6910007316478335</v>
      </c>
      <c r="Q15" s="14">
        <f t="shared" si="4"/>
        <v>0.774856977333623</v>
      </c>
      <c r="R15" s="14">
        <f t="shared" si="5"/>
        <v>0.6666124705308512</v>
      </c>
      <c r="S15" s="14">
        <f t="shared" si="6"/>
        <v>0.05069157795640524</v>
      </c>
      <c r="T15" s="14">
        <f t="shared" si="6"/>
        <v>0.02438826111698236</v>
      </c>
      <c r="U15" s="14">
        <f t="shared" si="7"/>
        <v>0.8255485552900282</v>
      </c>
      <c r="V15" s="14">
        <f t="shared" si="7"/>
        <v>0.6910007316478335</v>
      </c>
      <c r="W15" s="14"/>
      <c r="X15" s="14"/>
      <c r="Y15" s="14"/>
      <c r="Z15" s="14"/>
      <c r="AA15" s="14"/>
    </row>
    <row r="16" spans="1:27" ht="12" customHeight="1">
      <c r="A16" s="11">
        <v>8</v>
      </c>
      <c r="B16" s="3" t="s">
        <v>20</v>
      </c>
      <c r="C16" s="15">
        <f>'[1]7_2'!D16</f>
        <v>34990</v>
      </c>
      <c r="D16" s="15">
        <f>'Z7_2'!A9</f>
        <v>32081</v>
      </c>
      <c r="E16" s="15">
        <f>'[1]7_2'!F16</f>
        <v>204</v>
      </c>
      <c r="F16" s="15">
        <f>'Z7_2'!B9</f>
        <v>297</v>
      </c>
      <c r="G16" s="26">
        <f t="shared" si="0"/>
        <v>0.58</v>
      </c>
      <c r="H16" s="16">
        <f t="shared" si="1"/>
        <v>0.9257816152863065</v>
      </c>
      <c r="I16" s="15">
        <f>'[1]7_2'!J16</f>
        <v>19</v>
      </c>
      <c r="J16" s="15">
        <v>16</v>
      </c>
      <c r="K16" s="16">
        <f t="shared" si="2"/>
        <v>0.0543012289225493</v>
      </c>
      <c r="L16" s="16">
        <v>0.04987375705246096</v>
      </c>
      <c r="M16" s="17">
        <f>'[1]7_2'!N16</f>
        <v>223</v>
      </c>
      <c r="N16" s="17">
        <f t="shared" si="8"/>
        <v>313</v>
      </c>
      <c r="O16" s="16">
        <f t="shared" si="3"/>
        <v>0.6373249499857102</v>
      </c>
      <c r="P16" s="16">
        <f t="shared" si="9"/>
        <v>0.9756553723387675</v>
      </c>
      <c r="Q16" s="14">
        <f t="shared" si="4"/>
        <v>0.5830237210631609</v>
      </c>
      <c r="R16" s="14">
        <f t="shared" si="5"/>
        <v>0.9257816152863065</v>
      </c>
      <c r="S16" s="14">
        <f t="shared" si="6"/>
        <v>0.0543012289225493</v>
      </c>
      <c r="T16" s="14">
        <f t="shared" si="6"/>
        <v>0.04987375705246096</v>
      </c>
      <c r="U16" s="14">
        <f t="shared" si="7"/>
        <v>0.6373249499857102</v>
      </c>
      <c r="V16" s="14">
        <f t="shared" si="7"/>
        <v>0.9756553723387675</v>
      </c>
      <c r="W16" s="14"/>
      <c r="X16" s="14"/>
      <c r="Y16" s="14"/>
      <c r="Z16" s="14"/>
      <c r="AA16" s="14"/>
    </row>
    <row r="17" spans="1:27" ht="12" customHeight="1">
      <c r="A17" s="11">
        <v>9</v>
      </c>
      <c r="B17" s="3" t="s">
        <v>21</v>
      </c>
      <c r="C17" s="15">
        <f>'[1]7_2'!D17</f>
        <v>11885</v>
      </c>
      <c r="D17" s="15">
        <f>'Z7_2'!A10</f>
        <v>11024</v>
      </c>
      <c r="E17" s="15">
        <f>'[1]7_2'!F17</f>
        <v>55</v>
      </c>
      <c r="F17" s="15">
        <f>'Z7_2'!B10</f>
        <v>49</v>
      </c>
      <c r="G17" s="26">
        <f t="shared" si="0"/>
        <v>0.46</v>
      </c>
      <c r="H17" s="16">
        <f t="shared" si="1"/>
        <v>0.44448476052249636</v>
      </c>
      <c r="I17" s="15">
        <f>'[1]7_2'!J17</f>
        <v>2</v>
      </c>
      <c r="J17" s="15">
        <v>3</v>
      </c>
      <c r="K17" s="16">
        <f t="shared" si="2"/>
        <v>0.016827934371055953</v>
      </c>
      <c r="L17" s="16">
        <v>0.027213352685050797</v>
      </c>
      <c r="M17" s="17">
        <f>'[1]7_2'!N17</f>
        <v>57</v>
      </c>
      <c r="N17" s="17">
        <f t="shared" si="8"/>
        <v>52</v>
      </c>
      <c r="O17" s="16">
        <f t="shared" si="3"/>
        <v>0.4795961295750947</v>
      </c>
      <c r="P17" s="16">
        <f t="shared" si="9"/>
        <v>0.4716981132075472</v>
      </c>
      <c r="Q17" s="14">
        <f t="shared" si="4"/>
        <v>0.4627681952040387</v>
      </c>
      <c r="R17" s="14">
        <f t="shared" si="5"/>
        <v>0.44448476052249636</v>
      </c>
      <c r="S17" s="14">
        <f t="shared" si="6"/>
        <v>0.016827934371055953</v>
      </c>
      <c r="T17" s="14">
        <f t="shared" si="6"/>
        <v>0.027213352685050797</v>
      </c>
      <c r="U17" s="14">
        <f t="shared" si="7"/>
        <v>0.4795961295750947</v>
      </c>
      <c r="V17" s="14">
        <f t="shared" si="7"/>
        <v>0.4716981132075472</v>
      </c>
      <c r="W17" s="14"/>
      <c r="X17" s="14"/>
      <c r="Y17" s="14"/>
      <c r="Z17" s="14"/>
      <c r="AA17" s="14"/>
    </row>
    <row r="18" spans="1:27" ht="12" customHeight="1">
      <c r="A18" s="11">
        <v>10</v>
      </c>
      <c r="B18" s="3" t="s">
        <v>22</v>
      </c>
      <c r="C18" s="15">
        <f>'[1]7_2'!D18</f>
        <v>24060</v>
      </c>
      <c r="D18" s="15">
        <f>'Z7_2'!A11</f>
        <v>25747</v>
      </c>
      <c r="E18" s="15">
        <f>'[1]7_2'!F18</f>
        <v>178</v>
      </c>
      <c r="F18" s="15">
        <f>'Z7_2'!B11</f>
        <v>212</v>
      </c>
      <c r="G18" s="26">
        <f t="shared" si="0"/>
        <v>0.74</v>
      </c>
      <c r="H18" s="16">
        <f t="shared" si="1"/>
        <v>0.8233969006097798</v>
      </c>
      <c r="I18" s="15">
        <f>'[1]7_2'!J18</f>
        <v>12</v>
      </c>
      <c r="J18" s="15">
        <v>16</v>
      </c>
      <c r="K18" s="16">
        <f t="shared" si="2"/>
        <v>0.04987531172069825</v>
      </c>
      <c r="L18" s="16">
        <v>0.062143162310172056</v>
      </c>
      <c r="M18" s="17">
        <f>'[1]7_2'!N18</f>
        <v>190</v>
      </c>
      <c r="N18" s="17">
        <f t="shared" si="8"/>
        <v>228</v>
      </c>
      <c r="O18" s="16">
        <f t="shared" si="3"/>
        <v>0.7896924355777223</v>
      </c>
      <c r="P18" s="16">
        <f t="shared" si="9"/>
        <v>0.8855400629199518</v>
      </c>
      <c r="Q18" s="14">
        <f t="shared" si="4"/>
        <v>0.7398171238570241</v>
      </c>
      <c r="R18" s="14">
        <f t="shared" si="5"/>
        <v>0.8233969006097798</v>
      </c>
      <c r="S18" s="14">
        <f t="shared" si="6"/>
        <v>0.04987531172069826</v>
      </c>
      <c r="T18" s="14">
        <f t="shared" si="6"/>
        <v>0.062143162310172056</v>
      </c>
      <c r="U18" s="14">
        <f t="shared" si="7"/>
        <v>0.7896924355777224</v>
      </c>
      <c r="V18" s="14">
        <f t="shared" si="7"/>
        <v>0.8855400629199518</v>
      </c>
      <c r="W18" s="14"/>
      <c r="X18" s="14"/>
      <c r="Y18" s="14"/>
      <c r="Z18" s="14"/>
      <c r="AA18" s="14"/>
    </row>
    <row r="19" spans="1:27" ht="12" customHeight="1">
      <c r="A19" s="11">
        <v>11</v>
      </c>
      <c r="B19" s="3" t="s">
        <v>23</v>
      </c>
      <c r="C19" s="15">
        <f>'[1]7_2'!D19</f>
        <v>14547</v>
      </c>
      <c r="D19" s="15">
        <f>'Z7_2'!A12</f>
        <v>13262</v>
      </c>
      <c r="E19" s="15">
        <f>'[1]7_2'!F19</f>
        <v>180</v>
      </c>
      <c r="F19" s="15">
        <f>'Z7_2'!B12</f>
        <v>150</v>
      </c>
      <c r="G19" s="26">
        <f t="shared" si="0"/>
        <v>1.24</v>
      </c>
      <c r="H19" s="16">
        <f t="shared" si="1"/>
        <v>1.1310511235107827</v>
      </c>
      <c r="I19" s="15">
        <f>'[1]7_2'!J19</f>
        <v>8</v>
      </c>
      <c r="J19" s="15">
        <v>8</v>
      </c>
      <c r="K19" s="16">
        <f t="shared" si="2"/>
        <v>0.05499415687083248</v>
      </c>
      <c r="L19" s="16">
        <v>0.06032272658724174</v>
      </c>
      <c r="M19" s="17">
        <f>'[1]7_2'!N19</f>
        <v>188</v>
      </c>
      <c r="N19" s="17">
        <f t="shared" si="8"/>
        <v>158</v>
      </c>
      <c r="O19" s="16">
        <f t="shared" si="3"/>
        <v>1.2923626864645632</v>
      </c>
      <c r="P19" s="16">
        <f t="shared" si="9"/>
        <v>1.1913738500980244</v>
      </c>
      <c r="Q19" s="14">
        <f t="shared" si="4"/>
        <v>1.2373685295937307</v>
      </c>
      <c r="R19" s="14">
        <f t="shared" si="5"/>
        <v>1.1310511235107827</v>
      </c>
      <c r="S19" s="14">
        <f t="shared" si="6"/>
        <v>0.05499415687083247</v>
      </c>
      <c r="T19" s="14">
        <f t="shared" si="6"/>
        <v>0.06032272658724174</v>
      </c>
      <c r="U19" s="14">
        <f t="shared" si="7"/>
        <v>1.2923626864645632</v>
      </c>
      <c r="V19" s="14">
        <f t="shared" si="7"/>
        <v>1.1913738500980244</v>
      </c>
      <c r="W19" s="14"/>
      <c r="X19" s="14"/>
      <c r="Y19" s="14"/>
      <c r="Z19" s="14"/>
      <c r="AA19" s="14"/>
    </row>
    <row r="20" spans="1:27" ht="12" customHeight="1">
      <c r="A20" s="11">
        <v>12</v>
      </c>
      <c r="B20" s="3" t="s">
        <v>24</v>
      </c>
      <c r="C20" s="15">
        <f>'[1]7_2'!D20</f>
        <v>26512</v>
      </c>
      <c r="D20" s="15">
        <f>'Z7_2'!A13</f>
        <v>15068</v>
      </c>
      <c r="E20" s="15">
        <f>'[1]7_2'!F20</f>
        <v>148</v>
      </c>
      <c r="F20" s="15">
        <f>'Z7_2'!B13</f>
        <v>31</v>
      </c>
      <c r="G20" s="26">
        <f t="shared" si="0"/>
        <v>0.56</v>
      </c>
      <c r="H20" s="16">
        <f t="shared" si="1"/>
        <v>0.20573400584019114</v>
      </c>
      <c r="I20" s="15">
        <f>'[1]7_2'!J20</f>
        <v>10</v>
      </c>
      <c r="J20" s="15">
        <v>3</v>
      </c>
      <c r="K20" s="16">
        <f t="shared" si="2"/>
        <v>0.03771876885938443</v>
      </c>
      <c r="L20" s="16">
        <v>0.019909742500663657</v>
      </c>
      <c r="M20" s="17">
        <f>'[1]7_2'!N20</f>
        <v>158</v>
      </c>
      <c r="N20" s="17">
        <f t="shared" si="8"/>
        <v>34</v>
      </c>
      <c r="O20" s="16">
        <f t="shared" si="3"/>
        <v>0.5959565479782739</v>
      </c>
      <c r="P20" s="16">
        <f t="shared" si="9"/>
        <v>0.2256437483408548</v>
      </c>
      <c r="Q20" s="14">
        <f t="shared" si="4"/>
        <v>0.5582377791188896</v>
      </c>
      <c r="R20" s="14">
        <f t="shared" si="5"/>
        <v>0.20573400584019114</v>
      </c>
      <c r="S20" s="14">
        <f t="shared" si="6"/>
        <v>0.03771876885938443</v>
      </c>
      <c r="T20" s="14">
        <f t="shared" si="6"/>
        <v>0.019909742500663657</v>
      </c>
      <c r="U20" s="14">
        <f t="shared" si="7"/>
        <v>0.595956547978274</v>
      </c>
      <c r="V20" s="14">
        <f t="shared" si="7"/>
        <v>0.2256437483408548</v>
      </c>
      <c r="W20" s="14"/>
      <c r="X20" s="14"/>
      <c r="Y20" s="14"/>
      <c r="Z20" s="14"/>
      <c r="AA20" s="14"/>
    </row>
    <row r="21" spans="1:27" ht="12" customHeight="1">
      <c r="A21" s="11">
        <v>13</v>
      </c>
      <c r="B21" s="3" t="s">
        <v>25</v>
      </c>
      <c r="C21" s="15">
        <f>'[1]7_2'!D21</f>
        <v>36431</v>
      </c>
      <c r="D21" s="15">
        <f>'Z7_2'!A14</f>
        <v>33274</v>
      </c>
      <c r="E21" s="15">
        <f>'[1]7_2'!F21</f>
        <v>161</v>
      </c>
      <c r="F21" s="15">
        <f>'Z7_2'!B14</f>
        <v>120</v>
      </c>
      <c r="G21" s="26">
        <f t="shared" si="0"/>
        <v>0.44</v>
      </c>
      <c r="H21" s="16">
        <f t="shared" si="1"/>
        <v>0.3606419426579311</v>
      </c>
      <c r="I21" s="15">
        <f>'[1]7_2'!J21</f>
        <v>10</v>
      </c>
      <c r="J21" s="15">
        <v>5</v>
      </c>
      <c r="K21" s="16">
        <f t="shared" si="2"/>
        <v>0.02744915044879361</v>
      </c>
      <c r="L21" s="16">
        <v>0.01502674761074713</v>
      </c>
      <c r="M21" s="17">
        <f>'[1]7_2'!N21</f>
        <v>171</v>
      </c>
      <c r="N21" s="17">
        <f t="shared" si="8"/>
        <v>125</v>
      </c>
      <c r="O21" s="16">
        <f t="shared" si="3"/>
        <v>0.4693804726743707</v>
      </c>
      <c r="P21" s="16">
        <f t="shared" si="9"/>
        <v>0.3756686902686782</v>
      </c>
      <c r="Q21" s="14">
        <f t="shared" si="4"/>
        <v>0.44193132222557713</v>
      </c>
      <c r="R21" s="14">
        <f t="shared" si="5"/>
        <v>0.3606419426579311</v>
      </c>
      <c r="S21" s="14">
        <f t="shared" si="6"/>
        <v>0.02744915044879361</v>
      </c>
      <c r="T21" s="14">
        <f t="shared" si="6"/>
        <v>0.01502674761074713</v>
      </c>
      <c r="U21" s="14">
        <f t="shared" si="7"/>
        <v>0.4693804726743707</v>
      </c>
      <c r="V21" s="14">
        <f t="shared" si="7"/>
        <v>0.3756686902686783</v>
      </c>
      <c r="W21" s="14"/>
      <c r="X21" s="14"/>
      <c r="Y21" s="14"/>
      <c r="Z21" s="14"/>
      <c r="AA21" s="14"/>
    </row>
    <row r="22" spans="1:27" ht="12" customHeight="1">
      <c r="A22" s="11">
        <v>14</v>
      </c>
      <c r="B22" s="3" t="s">
        <v>26</v>
      </c>
      <c r="C22" s="15">
        <f>'[1]7_2'!D22</f>
        <v>19254</v>
      </c>
      <c r="D22" s="15">
        <f>'Z7_2'!A15</f>
        <v>18110</v>
      </c>
      <c r="E22" s="15">
        <f>'[1]7_2'!F22</f>
        <v>66</v>
      </c>
      <c r="F22" s="15">
        <f>'Z7_2'!B15</f>
        <v>56</v>
      </c>
      <c r="G22" s="26">
        <f t="shared" si="0"/>
        <v>0.34</v>
      </c>
      <c r="H22" s="16">
        <f t="shared" si="1"/>
        <v>0.30922142462727775</v>
      </c>
      <c r="I22" s="15">
        <f>'[1]7_2'!J22</f>
        <v>1</v>
      </c>
      <c r="J22" s="15">
        <v>3</v>
      </c>
      <c r="K22" s="16">
        <f t="shared" si="2"/>
        <v>0.005193725979017347</v>
      </c>
      <c r="L22" s="16">
        <v>0.016565433462175594</v>
      </c>
      <c r="M22" s="17">
        <f>'[1]7_2'!N22</f>
        <v>67</v>
      </c>
      <c r="N22" s="17">
        <f t="shared" si="8"/>
        <v>59</v>
      </c>
      <c r="O22" s="16">
        <f t="shared" si="3"/>
        <v>0.34797964059416225</v>
      </c>
      <c r="P22" s="16">
        <f t="shared" si="9"/>
        <v>0.32578685808945335</v>
      </c>
      <c r="Q22" s="14">
        <f t="shared" si="4"/>
        <v>0.3427859146151449</v>
      </c>
      <c r="R22" s="14">
        <f t="shared" si="5"/>
        <v>0.30922142462727775</v>
      </c>
      <c r="S22" s="14">
        <f t="shared" si="6"/>
        <v>0.005193725979017347</v>
      </c>
      <c r="T22" s="14">
        <f t="shared" si="6"/>
        <v>0.016565433462175594</v>
      </c>
      <c r="U22" s="14">
        <f t="shared" si="7"/>
        <v>0.34797964059416225</v>
      </c>
      <c r="V22" s="14">
        <f t="shared" si="7"/>
        <v>0.32578685808945335</v>
      </c>
      <c r="W22" s="14"/>
      <c r="X22" s="14"/>
      <c r="Y22" s="14"/>
      <c r="Z22" s="14"/>
      <c r="AA22" s="14"/>
    </row>
    <row r="23" spans="1:27" ht="12" customHeight="1">
      <c r="A23" s="11">
        <v>15</v>
      </c>
      <c r="B23" s="3" t="s">
        <v>27</v>
      </c>
      <c r="C23" s="15">
        <f>'[1]7_2'!D23</f>
        <v>46315</v>
      </c>
      <c r="D23" s="15">
        <f>'Z7_2'!A16</f>
        <v>46227</v>
      </c>
      <c r="E23" s="15">
        <f>'[1]7_2'!F23</f>
        <v>261</v>
      </c>
      <c r="F23" s="15">
        <f>'Z7_2'!B16</f>
        <v>254</v>
      </c>
      <c r="G23" s="26">
        <f t="shared" si="0"/>
        <v>0.56</v>
      </c>
      <c r="H23" s="16">
        <f t="shared" si="1"/>
        <v>0.5494624353732667</v>
      </c>
      <c r="I23" s="15">
        <f>'[1]7_2'!J23</f>
        <v>17</v>
      </c>
      <c r="J23" s="15">
        <v>55</v>
      </c>
      <c r="K23" s="16">
        <f t="shared" si="2"/>
        <v>0.03670517111087121</v>
      </c>
      <c r="L23" s="16">
        <v>0.1189780863997231</v>
      </c>
      <c r="M23" s="17">
        <f>'[1]7_2'!N23</f>
        <v>278</v>
      </c>
      <c r="N23" s="17">
        <f t="shared" si="8"/>
        <v>309</v>
      </c>
      <c r="O23" s="16">
        <f t="shared" si="3"/>
        <v>0.6002375040483645</v>
      </c>
      <c r="P23" s="16">
        <f t="shared" si="9"/>
        <v>0.6684405217729897</v>
      </c>
      <c r="Q23" s="14">
        <f t="shared" si="4"/>
        <v>0.5635323329374933</v>
      </c>
      <c r="R23" s="14">
        <f t="shared" si="5"/>
        <v>0.5494624353732667</v>
      </c>
      <c r="S23" s="14">
        <f t="shared" si="6"/>
        <v>0.03670517111087121</v>
      </c>
      <c r="T23" s="14">
        <f t="shared" si="6"/>
        <v>0.1189780863997231</v>
      </c>
      <c r="U23" s="14">
        <f t="shared" si="7"/>
        <v>0.6002375040483645</v>
      </c>
      <c r="V23" s="14">
        <f t="shared" si="7"/>
        <v>0.6684405217729898</v>
      </c>
      <c r="W23" s="14"/>
      <c r="X23" s="14"/>
      <c r="Y23" s="14"/>
      <c r="Z23" s="14"/>
      <c r="AA23" s="14"/>
    </row>
    <row r="24" spans="1:27" ht="12" customHeight="1">
      <c r="A24" s="11">
        <v>16</v>
      </c>
      <c r="B24" s="3" t="s">
        <v>28</v>
      </c>
      <c r="C24" s="15">
        <f>'[1]7_2'!D24</f>
        <v>26485</v>
      </c>
      <c r="D24" s="15">
        <f>'Z7_2'!A17</f>
        <v>24010</v>
      </c>
      <c r="E24" s="15">
        <f>'[1]7_2'!F24</f>
        <v>94</v>
      </c>
      <c r="F24" s="15">
        <f>'Z7_2'!B17</f>
        <v>111</v>
      </c>
      <c r="G24" s="26">
        <f t="shared" si="0"/>
        <v>0.35</v>
      </c>
      <c r="H24" s="16">
        <f t="shared" si="1"/>
        <v>0.4623073719283632</v>
      </c>
      <c r="I24" s="15">
        <f>'[1]7_2'!J24</f>
        <v>13</v>
      </c>
      <c r="J24" s="15">
        <v>7</v>
      </c>
      <c r="K24" s="16">
        <f t="shared" si="2"/>
        <v>0.049084387389088165</v>
      </c>
      <c r="L24" s="16">
        <v>0.029154518950437316</v>
      </c>
      <c r="M24" s="17">
        <f>'[1]7_2'!N24</f>
        <v>107</v>
      </c>
      <c r="N24" s="17">
        <f t="shared" si="8"/>
        <v>118</v>
      </c>
      <c r="O24" s="16">
        <f t="shared" si="3"/>
        <v>0.4040022654332641</v>
      </c>
      <c r="P24" s="16">
        <f t="shared" si="9"/>
        <v>0.4914618908788005</v>
      </c>
      <c r="Q24" s="14">
        <f t="shared" si="4"/>
        <v>0.35491787804417596</v>
      </c>
      <c r="R24" s="14">
        <f t="shared" si="5"/>
        <v>0.4623073719283632</v>
      </c>
      <c r="S24" s="14">
        <f t="shared" si="6"/>
        <v>0.049084387389088165</v>
      </c>
      <c r="T24" s="14">
        <f t="shared" si="6"/>
        <v>0.029154518950437316</v>
      </c>
      <c r="U24" s="14">
        <f t="shared" si="7"/>
        <v>0.4040022654332641</v>
      </c>
      <c r="V24" s="14">
        <f t="shared" si="7"/>
        <v>0.4914618908788005</v>
      </c>
      <c r="W24" s="14"/>
      <c r="X24" s="14"/>
      <c r="Y24" s="14"/>
      <c r="Z24" s="14"/>
      <c r="AA24" s="14"/>
    </row>
    <row r="25" spans="1:27" ht="12" customHeight="1">
      <c r="A25" s="11">
        <v>17</v>
      </c>
      <c r="B25" s="3" t="s">
        <v>29</v>
      </c>
      <c r="C25" s="15">
        <f>'[1]7_2'!D25</f>
        <v>14271</v>
      </c>
      <c r="D25" s="15">
        <f>'Z7_2'!A18</f>
        <v>11775</v>
      </c>
      <c r="E25" s="15">
        <f>'[1]7_2'!F25</f>
        <v>70</v>
      </c>
      <c r="F25" s="15">
        <f>'Z7_2'!B18</f>
        <v>54</v>
      </c>
      <c r="G25" s="26">
        <f t="shared" si="0"/>
        <v>0.49</v>
      </c>
      <c r="H25" s="16">
        <f t="shared" si="1"/>
        <v>0.4585987261146497</v>
      </c>
      <c r="I25" s="15">
        <f>'[1]7_2'!J25</f>
        <v>2</v>
      </c>
      <c r="J25" s="15">
        <v>6</v>
      </c>
      <c r="K25" s="16">
        <f t="shared" si="2"/>
        <v>0.014014434867913952</v>
      </c>
      <c r="L25" s="16">
        <v>0.050955414012738856</v>
      </c>
      <c r="M25" s="17">
        <f>'[1]7_2'!N25</f>
        <v>72</v>
      </c>
      <c r="N25" s="17">
        <f t="shared" si="8"/>
        <v>60</v>
      </c>
      <c r="O25" s="16">
        <f t="shared" si="3"/>
        <v>0.5045196552449023</v>
      </c>
      <c r="P25" s="16">
        <f t="shared" si="9"/>
        <v>0.5095541401273885</v>
      </c>
      <c r="Q25" s="14">
        <f t="shared" si="4"/>
        <v>0.4905052203769883</v>
      </c>
      <c r="R25" s="14">
        <f t="shared" si="5"/>
        <v>0.4585987261146497</v>
      </c>
      <c r="S25" s="14">
        <f t="shared" si="6"/>
        <v>0.014014434867913952</v>
      </c>
      <c r="T25" s="14">
        <f t="shared" si="6"/>
        <v>0.050955414012738856</v>
      </c>
      <c r="U25" s="14">
        <f t="shared" si="7"/>
        <v>0.5045196552449023</v>
      </c>
      <c r="V25" s="14">
        <f t="shared" si="7"/>
        <v>0.5095541401273885</v>
      </c>
      <c r="W25" s="14"/>
      <c r="X25" s="14"/>
      <c r="Y25" s="14"/>
      <c r="Z25" s="14"/>
      <c r="AA25" s="14"/>
    </row>
    <row r="26" spans="1:27" ht="12" customHeight="1">
      <c r="A26" s="11">
        <v>18</v>
      </c>
      <c r="B26" s="3" t="s">
        <v>30</v>
      </c>
      <c r="C26" s="15">
        <f>'[1]7_2'!D26</f>
        <v>16390</v>
      </c>
      <c r="D26" s="15">
        <f>'Z7_2'!A19</f>
        <v>16333</v>
      </c>
      <c r="E26" s="15">
        <f>'[1]7_2'!F26</f>
        <v>88</v>
      </c>
      <c r="F26" s="15">
        <f>'Z7_2'!B19</f>
        <v>159</v>
      </c>
      <c r="G26" s="26">
        <f t="shared" si="0"/>
        <v>0.54</v>
      </c>
      <c r="H26" s="16">
        <f t="shared" si="1"/>
        <v>0.9734892548827527</v>
      </c>
      <c r="I26" s="15">
        <f>'[1]7_2'!J26</f>
        <v>5</v>
      </c>
      <c r="J26" s="15">
        <v>10</v>
      </c>
      <c r="K26" s="16">
        <f t="shared" si="2"/>
        <v>0.03050640634533252</v>
      </c>
      <c r="L26" s="16">
        <v>0.06122573930080206</v>
      </c>
      <c r="M26" s="17">
        <f>'[1]7_2'!N26</f>
        <v>93</v>
      </c>
      <c r="N26" s="17">
        <f t="shared" si="8"/>
        <v>169</v>
      </c>
      <c r="O26" s="16">
        <f t="shared" si="3"/>
        <v>0.5674191580231849</v>
      </c>
      <c r="P26" s="16">
        <f t="shared" si="9"/>
        <v>1.0347149941835547</v>
      </c>
      <c r="Q26" s="14">
        <f t="shared" si="4"/>
        <v>0.5369127516778524</v>
      </c>
      <c r="R26" s="14">
        <f t="shared" si="5"/>
        <v>0.9734892548827527</v>
      </c>
      <c r="S26" s="14">
        <f t="shared" si="6"/>
        <v>0.03050640634533252</v>
      </c>
      <c r="T26" s="14">
        <f t="shared" si="6"/>
        <v>0.06122573930080206</v>
      </c>
      <c r="U26" s="14">
        <f t="shared" si="7"/>
        <v>0.5674191580231849</v>
      </c>
      <c r="V26" s="14">
        <f t="shared" si="7"/>
        <v>1.0347149941835547</v>
      </c>
      <c r="W26" s="14"/>
      <c r="X26" s="14"/>
      <c r="Y26" s="14"/>
      <c r="Z26" s="14"/>
      <c r="AA26" s="14"/>
    </row>
    <row r="27" spans="1:27" ht="12" customHeight="1">
      <c r="A27" s="11">
        <v>19</v>
      </c>
      <c r="B27" s="3" t="s">
        <v>31</v>
      </c>
      <c r="C27" s="15">
        <f>'[1]7_2'!D27</f>
        <v>13068</v>
      </c>
      <c r="D27" s="15">
        <f>'Z7_2'!A20</f>
        <v>14713</v>
      </c>
      <c r="E27" s="15">
        <f>'[1]7_2'!F27</f>
        <v>65</v>
      </c>
      <c r="F27" s="15">
        <f>'Z7_2'!B20</f>
        <v>70</v>
      </c>
      <c r="G27" s="26">
        <f t="shared" si="0"/>
        <v>0.5</v>
      </c>
      <c r="H27" s="16">
        <f t="shared" si="1"/>
        <v>0.47576972745191326</v>
      </c>
      <c r="I27" s="15">
        <f>'[1]7_2'!J27</f>
        <v>9</v>
      </c>
      <c r="J27" s="15">
        <v>10</v>
      </c>
      <c r="K27" s="16">
        <f t="shared" si="2"/>
        <v>0.06887052341597796</v>
      </c>
      <c r="L27" s="16">
        <v>0.0679671039217019</v>
      </c>
      <c r="M27" s="17">
        <f>'[1]7_2'!N27</f>
        <v>74</v>
      </c>
      <c r="N27" s="17">
        <f t="shared" si="8"/>
        <v>80</v>
      </c>
      <c r="O27" s="16">
        <f t="shared" si="3"/>
        <v>0.5662687480869298</v>
      </c>
      <c r="P27" s="16">
        <f t="shared" si="9"/>
        <v>0.5437368313736152</v>
      </c>
      <c r="Q27" s="14">
        <f t="shared" si="4"/>
        <v>0.49739822467095196</v>
      </c>
      <c r="R27" s="14">
        <f t="shared" si="5"/>
        <v>0.47576972745191326</v>
      </c>
      <c r="S27" s="14">
        <f t="shared" si="6"/>
        <v>0.06887052341597796</v>
      </c>
      <c r="T27" s="14">
        <f t="shared" si="6"/>
        <v>0.0679671039217019</v>
      </c>
      <c r="U27" s="14">
        <f t="shared" si="7"/>
        <v>0.56626874808693</v>
      </c>
      <c r="V27" s="14">
        <f t="shared" si="7"/>
        <v>0.5437368313736152</v>
      </c>
      <c r="W27" s="14"/>
      <c r="X27" s="14"/>
      <c r="Y27" s="14"/>
      <c r="Z27" s="14"/>
      <c r="AA27" s="14"/>
    </row>
    <row r="28" spans="1:27" ht="12" customHeight="1">
      <c r="A28" s="11">
        <v>20</v>
      </c>
      <c r="B28" s="3" t="s">
        <v>32</v>
      </c>
      <c r="C28" s="15">
        <f>'[1]7_2'!D28</f>
        <v>52472</v>
      </c>
      <c r="D28" s="15">
        <f>'Z7_2'!A21</f>
        <v>51839</v>
      </c>
      <c r="E28" s="15">
        <f>'[1]7_2'!F28</f>
        <v>435</v>
      </c>
      <c r="F28" s="15">
        <f>'Z7_2'!B21</f>
        <v>381</v>
      </c>
      <c r="G28" s="26">
        <f t="shared" si="0"/>
        <v>0.83</v>
      </c>
      <c r="H28" s="16">
        <f t="shared" si="1"/>
        <v>0.7349678813248712</v>
      </c>
      <c r="I28" s="15">
        <f>'[1]7_2'!J28</f>
        <v>26</v>
      </c>
      <c r="J28" s="15">
        <v>17</v>
      </c>
      <c r="K28" s="16">
        <f t="shared" si="2"/>
        <v>0.04955023631651167</v>
      </c>
      <c r="L28" s="16">
        <v>0.03279384247381315</v>
      </c>
      <c r="M28" s="17">
        <f>'[1]7_2'!N28</f>
        <v>461</v>
      </c>
      <c r="N28" s="17">
        <f t="shared" si="8"/>
        <v>398</v>
      </c>
      <c r="O28" s="16">
        <f t="shared" si="3"/>
        <v>0.878563805458149</v>
      </c>
      <c r="P28" s="16">
        <f t="shared" si="9"/>
        <v>0.7677617237986843</v>
      </c>
      <c r="Q28" s="14">
        <f t="shared" si="4"/>
        <v>0.8290135691416375</v>
      </c>
      <c r="R28" s="14">
        <f t="shared" si="5"/>
        <v>0.7349678813248712</v>
      </c>
      <c r="S28" s="14">
        <f t="shared" si="6"/>
        <v>0.04955023631651166</v>
      </c>
      <c r="T28" s="14">
        <f t="shared" si="6"/>
        <v>0.03279384247381315</v>
      </c>
      <c r="U28" s="14">
        <f t="shared" si="7"/>
        <v>0.8785638054581492</v>
      </c>
      <c r="V28" s="14">
        <f t="shared" si="7"/>
        <v>0.7677617237986843</v>
      </c>
      <c r="W28" s="14"/>
      <c r="X28" s="14"/>
      <c r="Y28" s="14"/>
      <c r="Z28" s="14"/>
      <c r="AA28" s="14"/>
    </row>
    <row r="29" spans="1:27" ht="12" customHeight="1">
      <c r="A29" s="11">
        <v>21</v>
      </c>
      <c r="B29" s="3" t="s">
        <v>33</v>
      </c>
      <c r="C29" s="15">
        <f>'[1]7_2'!D29</f>
        <v>22733</v>
      </c>
      <c r="D29" s="15">
        <f>'Z7_2'!A22</f>
        <v>20230</v>
      </c>
      <c r="E29" s="15">
        <f>'[1]7_2'!F29</f>
        <v>205</v>
      </c>
      <c r="F29" s="15">
        <f>'Z7_2'!B22</f>
        <v>147</v>
      </c>
      <c r="G29" s="26">
        <f t="shared" si="0"/>
        <v>0.9</v>
      </c>
      <c r="H29" s="16">
        <f t="shared" si="1"/>
        <v>0.726643598615917</v>
      </c>
      <c r="I29" s="15">
        <f>'[1]7_2'!J29</f>
        <v>15</v>
      </c>
      <c r="J29" s="15">
        <v>15</v>
      </c>
      <c r="K29" s="16">
        <f t="shared" si="2"/>
        <v>0.06598337219020807</v>
      </c>
      <c r="L29" s="16">
        <v>0.07414730598121602</v>
      </c>
      <c r="M29" s="17">
        <f>'[1]7_2'!N29</f>
        <v>220</v>
      </c>
      <c r="N29" s="17">
        <f t="shared" si="8"/>
        <v>162</v>
      </c>
      <c r="O29" s="16">
        <f t="shared" si="3"/>
        <v>0.967756125456385</v>
      </c>
      <c r="P29" s="16">
        <f t="shared" si="9"/>
        <v>0.800790904597133</v>
      </c>
      <c r="Q29" s="14">
        <f t="shared" si="4"/>
        <v>0.9017727532661769</v>
      </c>
      <c r="R29" s="14">
        <f t="shared" si="5"/>
        <v>0.726643598615917</v>
      </c>
      <c r="S29" s="14">
        <f t="shared" si="6"/>
        <v>0.06598337219020807</v>
      </c>
      <c r="T29" s="14">
        <f t="shared" si="6"/>
        <v>0.07414730598121602</v>
      </c>
      <c r="U29" s="14">
        <f t="shared" si="7"/>
        <v>0.967756125456385</v>
      </c>
      <c r="V29" s="14">
        <f t="shared" si="7"/>
        <v>0.800790904597133</v>
      </c>
      <c r="W29" s="14"/>
      <c r="X29" s="14"/>
      <c r="Y29" s="14"/>
      <c r="Z29" s="14"/>
      <c r="AA29" s="14"/>
    </row>
    <row r="30" spans="1:27" ht="12" customHeight="1">
      <c r="A30" s="11">
        <v>22</v>
      </c>
      <c r="B30" s="3" t="s">
        <v>34</v>
      </c>
      <c r="C30" s="15">
        <f>'[1]7_2'!D30</f>
        <v>18986</v>
      </c>
      <c r="D30" s="15">
        <f>'Z7_2'!A23</f>
        <v>18678</v>
      </c>
      <c r="E30" s="15">
        <f>'[1]7_2'!F30</f>
        <v>69</v>
      </c>
      <c r="F30" s="15">
        <f>'Z7_2'!B23</f>
        <v>45</v>
      </c>
      <c r="G30" s="26">
        <f t="shared" si="0"/>
        <v>0.36</v>
      </c>
      <c r="H30" s="16">
        <f t="shared" si="1"/>
        <v>0.24092515258592997</v>
      </c>
      <c r="I30" s="15">
        <f>'[1]7_2'!J30</f>
        <v>5</v>
      </c>
      <c r="J30" s="15">
        <v>10</v>
      </c>
      <c r="K30" s="16">
        <f t="shared" si="2"/>
        <v>0.02633519435373433</v>
      </c>
      <c r="L30" s="16">
        <v>0.05353892279687333</v>
      </c>
      <c r="M30" s="17">
        <f>'[1]7_2'!N30</f>
        <v>74</v>
      </c>
      <c r="N30" s="17">
        <f t="shared" si="8"/>
        <v>55</v>
      </c>
      <c r="O30" s="16">
        <f t="shared" si="3"/>
        <v>0.3897608764352681</v>
      </c>
      <c r="P30" s="16">
        <f t="shared" si="9"/>
        <v>0.2944640753828033</v>
      </c>
      <c r="Q30" s="14">
        <f t="shared" si="4"/>
        <v>0.36342568208153375</v>
      </c>
      <c r="R30" s="14">
        <f t="shared" si="5"/>
        <v>0.24092515258592997</v>
      </c>
      <c r="S30" s="14">
        <f t="shared" si="6"/>
        <v>0.02633519435373433</v>
      </c>
      <c r="T30" s="14">
        <f t="shared" si="6"/>
        <v>0.05353892279687333</v>
      </c>
      <c r="U30" s="14">
        <f t="shared" si="7"/>
        <v>0.3897608764352681</v>
      </c>
      <c r="V30" s="14">
        <f t="shared" si="7"/>
        <v>0.2944640753828033</v>
      </c>
      <c r="W30" s="14"/>
      <c r="X30" s="14"/>
      <c r="Y30" s="14"/>
      <c r="Z30" s="14"/>
      <c r="AA30" s="14"/>
    </row>
    <row r="31" spans="1:27" ht="12" customHeight="1">
      <c r="A31" s="11">
        <v>23</v>
      </c>
      <c r="B31" s="3" t="s">
        <v>35</v>
      </c>
      <c r="C31" s="15">
        <f>'[1]7_2'!D31</f>
        <v>21949</v>
      </c>
      <c r="D31" s="15">
        <f>'Z7_2'!A24</f>
        <v>20037</v>
      </c>
      <c r="E31" s="15">
        <f>'[1]7_2'!F31</f>
        <v>184</v>
      </c>
      <c r="F31" s="15">
        <f>'Z7_2'!B24</f>
        <v>204</v>
      </c>
      <c r="G31" s="26">
        <f t="shared" si="0"/>
        <v>0.84</v>
      </c>
      <c r="H31" s="16">
        <f t="shared" si="1"/>
        <v>1.0181164845036683</v>
      </c>
      <c r="I31" s="15">
        <f>'[1]7_2'!J31</f>
        <v>36</v>
      </c>
      <c r="J31" s="15">
        <v>16</v>
      </c>
      <c r="K31" s="16">
        <f t="shared" si="2"/>
        <v>0.16401658389903867</v>
      </c>
      <c r="L31" s="16">
        <v>0.07985227329440535</v>
      </c>
      <c r="M31" s="17">
        <f>'[1]7_2'!N31</f>
        <v>220</v>
      </c>
      <c r="N31" s="17">
        <f t="shared" si="8"/>
        <v>220</v>
      </c>
      <c r="O31" s="16">
        <f t="shared" si="3"/>
        <v>1.0023235682719032</v>
      </c>
      <c r="P31" s="16">
        <f t="shared" si="9"/>
        <v>1.0979687577980737</v>
      </c>
      <c r="Q31" s="14">
        <f t="shared" si="4"/>
        <v>0.8383069843728643</v>
      </c>
      <c r="R31" s="14">
        <f t="shared" si="5"/>
        <v>1.0181164845036683</v>
      </c>
      <c r="S31" s="14">
        <f t="shared" si="6"/>
        <v>0.16401658389903867</v>
      </c>
      <c r="T31" s="14">
        <f t="shared" si="6"/>
        <v>0.07985227329440535</v>
      </c>
      <c r="U31" s="14">
        <f t="shared" si="7"/>
        <v>1.002323568271903</v>
      </c>
      <c r="V31" s="14">
        <f t="shared" si="7"/>
        <v>1.0979687577980735</v>
      </c>
      <c r="W31" s="14"/>
      <c r="X31" s="14"/>
      <c r="Y31" s="14"/>
      <c r="Z31" s="14"/>
      <c r="AA31" s="14"/>
    </row>
    <row r="32" spans="1:27" ht="12" customHeight="1">
      <c r="A32" s="11">
        <v>24</v>
      </c>
      <c r="B32" s="3" t="s">
        <v>36</v>
      </c>
      <c r="C32" s="15">
        <f>'[1]7_2'!D32</f>
        <v>9674</v>
      </c>
      <c r="D32" s="15">
        <f>'Z7_2'!A25</f>
        <v>7595</v>
      </c>
      <c r="E32" s="15">
        <f>'[1]7_2'!F32</f>
        <v>64</v>
      </c>
      <c r="F32" s="15">
        <f>'Z7_2'!B25</f>
        <v>32</v>
      </c>
      <c r="G32" s="26">
        <f t="shared" si="0"/>
        <v>0.66</v>
      </c>
      <c r="H32" s="16">
        <f t="shared" si="1"/>
        <v>0.42132982225148125</v>
      </c>
      <c r="I32" s="15">
        <f>'[1]7_2'!J32</f>
        <v>8</v>
      </c>
      <c r="J32" s="15">
        <v>1</v>
      </c>
      <c r="K32" s="16">
        <f t="shared" si="2"/>
        <v>0.08269588587967748</v>
      </c>
      <c r="L32" s="16">
        <v>0.013166556945358789</v>
      </c>
      <c r="M32" s="17">
        <f>'[1]7_2'!N32</f>
        <v>72</v>
      </c>
      <c r="N32" s="17">
        <f t="shared" si="8"/>
        <v>33</v>
      </c>
      <c r="O32" s="16">
        <f t="shared" si="3"/>
        <v>0.7442629729170974</v>
      </c>
      <c r="P32" s="16">
        <f t="shared" si="9"/>
        <v>0.43449637919684003</v>
      </c>
      <c r="Q32" s="14">
        <f t="shared" si="4"/>
        <v>0.6615670870374198</v>
      </c>
      <c r="R32" s="14">
        <f t="shared" si="5"/>
        <v>0.42132982225148125</v>
      </c>
      <c r="S32" s="14">
        <f t="shared" si="6"/>
        <v>0.08269588587967748</v>
      </c>
      <c r="T32" s="14">
        <f t="shared" si="6"/>
        <v>0.013166556945358789</v>
      </c>
      <c r="U32" s="14">
        <f t="shared" si="7"/>
        <v>0.7442629729170974</v>
      </c>
      <c r="V32" s="14">
        <f t="shared" si="7"/>
        <v>0.43449637919684003</v>
      </c>
      <c r="W32" s="14"/>
      <c r="X32" s="14"/>
      <c r="Y32" s="14"/>
      <c r="Z32" s="14"/>
      <c r="AA32" s="14"/>
    </row>
    <row r="33" spans="1:27" ht="12" customHeight="1">
      <c r="A33" s="11">
        <v>25</v>
      </c>
      <c r="B33" s="3" t="s">
        <v>37</v>
      </c>
      <c r="C33" s="15">
        <f>'[1]7_2'!D33</f>
        <v>13621</v>
      </c>
      <c r="D33" s="15">
        <f>'Z7_2'!A26</f>
        <v>15714</v>
      </c>
      <c r="E33" s="15">
        <f>'[1]7_2'!F33</f>
        <v>61</v>
      </c>
      <c r="F33" s="15">
        <f>'Z7_2'!B26</f>
        <v>118</v>
      </c>
      <c r="G33" s="26">
        <f t="shared" si="0"/>
        <v>0.45</v>
      </c>
      <c r="H33" s="16">
        <f t="shared" si="1"/>
        <v>0.7509227440498918</v>
      </c>
      <c r="I33" s="15">
        <f>'[1]7_2'!J33</f>
        <v>17</v>
      </c>
      <c r="J33" s="15">
        <v>3</v>
      </c>
      <c r="K33" s="16">
        <f t="shared" si="2"/>
        <v>0.12480728287203582</v>
      </c>
      <c r="L33" s="16">
        <v>0.019091256204658267</v>
      </c>
      <c r="M33" s="17">
        <f>'[1]7_2'!N33</f>
        <v>78</v>
      </c>
      <c r="N33" s="17">
        <f t="shared" si="8"/>
        <v>121</v>
      </c>
      <c r="O33" s="16">
        <f t="shared" si="3"/>
        <v>0.5726451802363997</v>
      </c>
      <c r="P33" s="16">
        <f t="shared" si="9"/>
        <v>0.77001400025455</v>
      </c>
      <c r="Q33" s="14">
        <f t="shared" si="4"/>
        <v>0.44783789736436386</v>
      </c>
      <c r="R33" s="14">
        <f t="shared" si="5"/>
        <v>0.7509227440498918</v>
      </c>
      <c r="S33" s="14">
        <f t="shared" si="6"/>
        <v>0.12480728287203582</v>
      </c>
      <c r="T33" s="14">
        <f t="shared" si="6"/>
        <v>0.019091256204658267</v>
      </c>
      <c r="U33" s="14">
        <f t="shared" si="7"/>
        <v>0.5726451802363997</v>
      </c>
      <c r="V33" s="14">
        <f t="shared" si="7"/>
        <v>0.7700140002545501</v>
      </c>
      <c r="W33" s="14"/>
      <c r="X33" s="14"/>
      <c r="Y33" s="14"/>
      <c r="Z33" s="14"/>
      <c r="AA33" s="14"/>
    </row>
    <row r="34" spans="1:27" ht="12" customHeight="1">
      <c r="A34" s="11">
        <v>26</v>
      </c>
      <c r="B34" s="3" t="s">
        <v>38</v>
      </c>
      <c r="C34" s="15">
        <f>'[1]7_2'!D34</f>
        <v>82500</v>
      </c>
      <c r="D34" s="15">
        <f>'Z7_2'!A27</f>
        <v>102294</v>
      </c>
      <c r="E34" s="15">
        <f>'[1]7_2'!F34</f>
        <v>327</v>
      </c>
      <c r="F34" s="15">
        <f>'Z7_2'!B27</f>
        <v>399</v>
      </c>
      <c r="G34" s="26">
        <f t="shared" si="0"/>
        <v>0.4</v>
      </c>
      <c r="H34" s="16">
        <f t="shared" si="1"/>
        <v>0.3900522024752185</v>
      </c>
      <c r="I34" s="15">
        <f>'[1]7_2'!J34</f>
        <v>46</v>
      </c>
      <c r="J34" s="15">
        <v>90</v>
      </c>
      <c r="K34" s="16">
        <f t="shared" si="2"/>
        <v>0.055757575757575756</v>
      </c>
      <c r="L34" s="16">
        <v>0.08798169980644026</v>
      </c>
      <c r="M34" s="17">
        <f>'[1]7_2'!N34</f>
        <v>373</v>
      </c>
      <c r="N34" s="17">
        <f t="shared" si="8"/>
        <v>489</v>
      </c>
      <c r="O34" s="16">
        <f t="shared" si="3"/>
        <v>0.45212121212121215</v>
      </c>
      <c r="P34" s="16">
        <f t="shared" si="9"/>
        <v>0.47803390228165876</v>
      </c>
      <c r="Q34" s="14">
        <f t="shared" si="4"/>
        <v>0.39636363636363636</v>
      </c>
      <c r="R34" s="14">
        <f t="shared" si="5"/>
        <v>0.3900522024752185</v>
      </c>
      <c r="S34" s="14">
        <f t="shared" si="6"/>
        <v>0.055757575757575756</v>
      </c>
      <c r="T34" s="14">
        <f t="shared" si="6"/>
        <v>0.08798169980644026</v>
      </c>
      <c r="U34" s="14">
        <f t="shared" si="7"/>
        <v>0.45212121212121215</v>
      </c>
      <c r="V34" s="14">
        <f t="shared" si="7"/>
        <v>0.47803390228165876</v>
      </c>
      <c r="W34" s="14"/>
      <c r="X34" s="14"/>
      <c r="Y34" s="14"/>
      <c r="Z34" s="14"/>
      <c r="AA34" s="14"/>
    </row>
    <row r="35" spans="1:27" ht="12" customHeight="1">
      <c r="A35" s="11">
        <v>27</v>
      </c>
      <c r="B35" s="3" t="s">
        <v>39</v>
      </c>
      <c r="C35" s="15"/>
      <c r="D35" s="15"/>
      <c r="E35" s="15"/>
      <c r="F35" s="15"/>
      <c r="G35" s="26"/>
      <c r="H35" s="16"/>
      <c r="I35" s="15"/>
      <c r="J35" s="15"/>
      <c r="K35" s="16"/>
      <c r="L35" s="16"/>
      <c r="M35" s="17"/>
      <c r="N35" s="17"/>
      <c r="O35" s="16"/>
      <c r="P35" s="16"/>
      <c r="Q35" s="14" t="e">
        <f t="shared" si="4"/>
        <v>#DIV/0!</v>
      </c>
      <c r="R35" s="14" t="e">
        <f t="shared" si="5"/>
        <v>#DIV/0!</v>
      </c>
      <c r="S35" s="14" t="e">
        <f t="shared" si="6"/>
        <v>#DIV/0!</v>
      </c>
      <c r="T35" s="14" t="e">
        <f t="shared" si="6"/>
        <v>#DIV/0!</v>
      </c>
      <c r="U35" s="14" t="e">
        <f t="shared" si="7"/>
        <v>#DIV/0!</v>
      </c>
      <c r="V35" s="14" t="e">
        <f t="shared" si="7"/>
        <v>#DIV/0!</v>
      </c>
      <c r="W35" s="14"/>
      <c r="X35" s="14"/>
      <c r="Y35" s="14"/>
      <c r="Z35" s="14"/>
      <c r="AA35" s="14"/>
    </row>
    <row r="36" spans="1:27" ht="12" customHeight="1">
      <c r="A36" s="21"/>
      <c r="B36" s="22" t="s">
        <v>40</v>
      </c>
      <c r="C36" s="23">
        <f>'[1]7_2'!D36</f>
        <v>672667</v>
      </c>
      <c r="D36" s="23">
        <f>SUM(D9:D35)</f>
        <v>672502</v>
      </c>
      <c r="E36" s="23">
        <f>'[1]7_2'!F36</f>
        <v>3960</v>
      </c>
      <c r="F36" s="23">
        <f>SUM(F9:F35)</f>
        <v>3822</v>
      </c>
      <c r="G36" s="27">
        <f t="shared" si="0"/>
        <v>0.59</v>
      </c>
      <c r="H36" s="24">
        <f t="shared" si="1"/>
        <v>0.5683254473592644</v>
      </c>
      <c r="I36" s="23">
        <f>'[1]7_2'!J36</f>
        <v>339</v>
      </c>
      <c r="J36" s="23">
        <f>SUM(J10:J35)</f>
        <v>359</v>
      </c>
      <c r="K36" s="24">
        <f t="shared" si="2"/>
        <v>0.0503964071375584</v>
      </c>
      <c r="L36" s="24">
        <v>0.053382740869172135</v>
      </c>
      <c r="M36" s="25">
        <f>'[1]7_2'!N36</f>
        <v>4299</v>
      </c>
      <c r="N36" s="25">
        <f t="shared" si="8"/>
        <v>4181</v>
      </c>
      <c r="O36" s="24">
        <f t="shared" si="3"/>
        <v>0.6390978002488602</v>
      </c>
      <c r="P36" s="24">
        <f t="shared" si="9"/>
        <v>0.6217081882284365</v>
      </c>
      <c r="Q36" s="14">
        <f t="shared" si="4"/>
        <v>0.5887013931113018</v>
      </c>
      <c r="R36" s="14">
        <f t="shared" si="5"/>
        <v>0.5683254473592644</v>
      </c>
      <c r="S36" s="14">
        <f t="shared" si="6"/>
        <v>0.050396407137558406</v>
      </c>
      <c r="T36" s="14">
        <f t="shared" si="6"/>
        <v>0.053382740869172135</v>
      </c>
      <c r="U36" s="14">
        <f t="shared" si="7"/>
        <v>0.6390978002488601</v>
      </c>
      <c r="V36" s="14">
        <f t="shared" si="7"/>
        <v>0.6217081882284365</v>
      </c>
      <c r="W36" s="14"/>
      <c r="X36" s="14"/>
      <c r="Y36" s="14"/>
      <c r="Z36" s="14"/>
      <c r="AA36" s="14"/>
    </row>
    <row r="37" spans="9:27" ht="12" customHeight="1">
      <c r="I37" s="8"/>
      <c r="M37" s="9"/>
      <c r="N37" s="10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2:27" ht="12" customHeight="1">
      <c r="B38" s="7" t="s">
        <v>41</v>
      </c>
      <c r="M38" s="10"/>
      <c r="N38" s="10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3:27" ht="12" customHeight="1">
      <c r="C39" s="8"/>
      <c r="E39" s="8"/>
      <c r="M39" s="10"/>
      <c r="N39" s="10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3:27" ht="12" customHeight="1">
      <c r="M40" s="10"/>
      <c r="N40" s="10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3:27" ht="12" customHeight="1">
      <c r="M41" s="10"/>
      <c r="N41" s="10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3:27" ht="12" customHeight="1">
      <c r="M42" s="10"/>
      <c r="N42" s="10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3:27" ht="12" customHeight="1">
      <c r="M43" s="10"/>
      <c r="N43" s="10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3:27" ht="12" customHeight="1">
      <c r="M44" s="10"/>
      <c r="N44" s="10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3:27" ht="12" customHeight="1">
      <c r="M45" s="10"/>
      <c r="N45" s="10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3:27" ht="12" customHeight="1">
      <c r="M46" s="10"/>
      <c r="N46" s="10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3:27" ht="12" customHeight="1">
      <c r="M47" s="10"/>
      <c r="N47" s="10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3:27" ht="12" customHeight="1">
      <c r="M48" s="10"/>
      <c r="N48" s="10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3:27" ht="12" customHeight="1">
      <c r="M49" s="10"/>
      <c r="N49" s="10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3:27" ht="12" customHeight="1">
      <c r="M50" s="10"/>
      <c r="N50" s="10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13:27" ht="12" customHeight="1">
      <c r="M51" s="10"/>
      <c r="N51" s="10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13:27" ht="12" customHeight="1">
      <c r="M52" s="10"/>
      <c r="N52" s="10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3:27" ht="12" customHeight="1">
      <c r="M53" s="10"/>
      <c r="N53" s="10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3:27" ht="12" customHeight="1">
      <c r="M54" s="10"/>
      <c r="N54" s="10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3:27" ht="12" customHeight="1">
      <c r="M55" s="10"/>
      <c r="N55" s="10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3:27" ht="12" customHeight="1">
      <c r="M56" s="10"/>
      <c r="N56" s="10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3:27" ht="12" customHeight="1">
      <c r="M57" s="10"/>
      <c r="N57" s="10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3:27" ht="12" customHeight="1">
      <c r="M58" s="10"/>
      <c r="N58" s="10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3:27" ht="12" customHeight="1">
      <c r="M59" s="10"/>
      <c r="N59" s="10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3:27" ht="12" customHeight="1">
      <c r="M60" s="10"/>
      <c r="N60" s="10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3:27" ht="12" customHeight="1">
      <c r="M61" s="10"/>
      <c r="N61" s="10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3:27" ht="12" customHeight="1">
      <c r="M62" s="10"/>
      <c r="N62" s="10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3:27" ht="12" customHeight="1">
      <c r="M63" s="10"/>
      <c r="N63" s="10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3:27" ht="12" customHeight="1">
      <c r="M64" s="10"/>
      <c r="N64" s="10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3:27" ht="12" customHeight="1">
      <c r="M65" s="10"/>
      <c r="N65" s="10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3:27" ht="12" customHeight="1">
      <c r="M66" s="10"/>
      <c r="N66" s="10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7:27" ht="12" customHeight="1"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7:27" ht="12" customHeight="1"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7:27" ht="12" customHeight="1"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7:27" ht="12" customHeight="1"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7:27" ht="12" customHeight="1"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7:27" ht="12" customHeight="1"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7:27" ht="12" customHeight="1"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7:27" ht="12" customHeight="1"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7:27" ht="12" customHeight="1"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7:27" ht="12" customHeight="1"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7:27" ht="12" customHeight="1"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7:27" ht="12" customHeight="1"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7:27" ht="12" customHeight="1"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7:27" ht="12" customHeight="1"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7:27" ht="12" customHeight="1"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7:27" ht="12" customHeight="1"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7:27" ht="12" customHeight="1"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7:27" ht="12" customHeight="1"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7:27" ht="12" customHeight="1"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7:27" ht="12" customHeight="1"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7:27" ht="12" customHeight="1"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7:27" ht="12" customHeight="1"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7:27" ht="12" customHeight="1"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7:27" ht="12" customHeight="1"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7:27" ht="12" customHeight="1"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7:27" ht="12" customHeight="1"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7:27" ht="12" customHeight="1"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7:27" ht="12" customHeight="1"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7:27" ht="12" customHeight="1"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7:27" ht="12" customHeight="1"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7:27" ht="12" customHeight="1"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7:27" ht="12" customHeight="1"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7:27" ht="12" customHeight="1"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7:27" ht="12" customHeight="1"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7:27" ht="12" customHeight="1"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7:27" ht="12" customHeight="1"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7:27" ht="12" customHeight="1"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7:27" ht="12" customHeight="1"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7:27" ht="12" customHeight="1"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7:27" ht="12" customHeight="1"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17:27" ht="12" customHeight="1"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17:27" ht="12" customHeight="1"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17:27" ht="12" customHeight="1"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17:27" ht="12" customHeight="1"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17:27" ht="12" customHeight="1"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7:27" ht="12" customHeight="1"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7:27" ht="12" customHeight="1"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7:27" ht="12" customHeight="1"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7:27" ht="12" customHeight="1"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7:27" ht="12" customHeight="1"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7:27" ht="12" customHeight="1"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7:27" ht="12" customHeight="1"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17:27" ht="12" customHeight="1"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17:27" ht="12" customHeight="1"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17:27" ht="12" customHeight="1"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17:27" ht="12" customHeight="1"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17:27" ht="12" customHeight="1"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7:27" ht="12" customHeight="1"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7:27" ht="12" customHeight="1"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7:27" ht="12" customHeight="1"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7:27" ht="12" customHeight="1"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7:27" ht="12" customHeight="1"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7:27" ht="12" customHeight="1"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7:27" ht="12" customHeight="1"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7:27" ht="12" customHeight="1"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7:27" ht="12" customHeight="1"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7:27" ht="12" customHeight="1"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7:27" ht="12" customHeight="1"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7:27" ht="12" customHeight="1"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7:27" ht="12" customHeight="1"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7:27" ht="12" customHeight="1"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7:27" ht="12" customHeight="1"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7:27" ht="12" customHeight="1"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7:27" ht="12" customHeight="1"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7:27" ht="12" customHeight="1"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7:27" ht="12" customHeight="1"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7:27" ht="12" customHeight="1"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7:27" ht="12" customHeight="1"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7:27" ht="12" customHeight="1"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7:27" ht="12" customHeight="1"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7:27" ht="12" customHeight="1"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7:27" ht="12" customHeight="1"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7:27" ht="12" customHeight="1"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7:27" ht="12" customHeight="1"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7:27" ht="12" customHeight="1"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7:27" ht="12" customHeight="1"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7:27" ht="12" customHeight="1"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7:27" ht="12" customHeight="1"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7:27" ht="12" customHeight="1"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7:27" ht="12" customHeight="1"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7:27" ht="12" customHeight="1"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7:27" ht="12" customHeight="1"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7:27" ht="12" customHeight="1"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7:27" ht="12" customHeight="1"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7:27" ht="12" customHeight="1"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7:27" ht="12" customHeight="1"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7:27" ht="12" customHeight="1"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7:27" ht="12" customHeight="1"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7:27" ht="12" customHeight="1"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17:27" ht="12" customHeight="1"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7:27" ht="12" customHeight="1"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7:27" ht="12" customHeight="1"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7:27" ht="12" customHeight="1"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7:27" ht="12" customHeight="1"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17:27" ht="12" customHeight="1"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 spans="17:27" ht="12" customHeight="1"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 spans="17:27" ht="12" customHeight="1"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17:27" ht="12" customHeight="1"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17:27" ht="12" customHeight="1"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17:27" ht="12" customHeight="1"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17:27" ht="12" customHeight="1"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17:27" ht="12" customHeight="1"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17:27" ht="12" customHeight="1"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17:27" ht="12" customHeight="1"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17:27" ht="12" customHeight="1"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 spans="17:27" ht="12" customHeight="1"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 spans="17:27" ht="12" customHeight="1"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17:27" ht="12" customHeight="1"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7:27" ht="12" customHeight="1"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17:27" ht="12" customHeight="1"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</row>
    <row r="187" spans="17:27" ht="12" customHeight="1"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17:27" ht="12" customHeight="1"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17:27" ht="12" customHeight="1"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17:27" ht="12" customHeight="1"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7:27" ht="12" customHeight="1"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17:27" ht="12" customHeight="1"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 spans="17:27" ht="12" customHeight="1"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17:27" ht="12" customHeight="1"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17:27" ht="12" customHeight="1"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17:27" ht="12" customHeight="1"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7:27" ht="12" customHeight="1"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7:27" ht="12" customHeight="1"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7:27" ht="12" customHeight="1"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7:27" ht="12" customHeight="1"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  <row r="201" spans="17:27" ht="12" customHeight="1"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</row>
    <row r="202" spans="17:27" ht="12" customHeight="1"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</row>
    <row r="203" spans="17:27" ht="12" customHeight="1"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</row>
    <row r="204" spans="17:27" ht="12" customHeight="1"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5" spans="17:27" ht="12" customHeight="1"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</row>
    <row r="206" spans="17:27" ht="12" customHeight="1"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</row>
    <row r="207" spans="17:27" ht="12" customHeight="1"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</row>
    <row r="208" spans="17:27" ht="12" customHeight="1"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</row>
    <row r="209" spans="17:27" ht="12" customHeight="1"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</row>
    <row r="210" spans="17:27" ht="12" customHeight="1"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</row>
    <row r="211" spans="17:27" ht="12" customHeight="1"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</row>
    <row r="212" spans="17:27" ht="12" customHeight="1"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</row>
    <row r="213" spans="17:27" ht="12" customHeight="1"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</row>
    <row r="214" spans="17:27" ht="12" customHeight="1"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</row>
    <row r="215" spans="17:27" ht="12" customHeight="1"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6" spans="17:27" ht="12" customHeight="1"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</row>
    <row r="217" spans="17:27" ht="12" customHeight="1"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</row>
    <row r="218" spans="17:27" ht="12" customHeight="1"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</row>
    <row r="219" spans="17:27" ht="12" customHeight="1"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</row>
    <row r="220" spans="17:27" ht="12" customHeight="1"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</row>
    <row r="221" spans="17:27" ht="12" customHeight="1"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</row>
    <row r="222" spans="17:27" ht="12" customHeight="1"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</row>
    <row r="223" spans="17:27" ht="12" customHeight="1"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</row>
    <row r="224" spans="17:27" ht="12" customHeight="1"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</row>
    <row r="225" spans="17:27" ht="12" customHeight="1"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</row>
    <row r="226" spans="17:27" ht="12" customHeight="1"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7" spans="17:27" ht="12" customHeight="1"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</row>
    <row r="228" spans="17:27" ht="12" customHeight="1"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</row>
    <row r="229" spans="17:27" ht="12" customHeight="1"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17:27" ht="12" customHeight="1"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</row>
    <row r="231" spans="17:27" ht="12" customHeight="1"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</row>
    <row r="232" spans="17:27" ht="12" customHeight="1"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</row>
    <row r="233" spans="17:27" ht="12" customHeight="1"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</row>
    <row r="234" spans="17:27" ht="12" customHeight="1"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</row>
    <row r="235" spans="17:27" ht="12" customHeight="1"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</row>
    <row r="236" spans="17:27" ht="12" customHeight="1"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</row>
    <row r="237" spans="17:27" ht="12" customHeight="1"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8" spans="17:27" ht="12" customHeight="1"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</row>
    <row r="239" spans="17:27" ht="12" customHeight="1"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</row>
    <row r="240" spans="17:27" ht="12" customHeight="1"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</row>
    <row r="241" spans="17:27" ht="12" customHeight="1"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</row>
    <row r="242" spans="17:27" ht="12" customHeight="1"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</row>
    <row r="243" spans="17:27" ht="12" customHeight="1"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</row>
    <row r="244" spans="17:27" ht="12" customHeight="1"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</row>
    <row r="245" spans="17:27" ht="12" customHeight="1"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</row>
    <row r="246" spans="17:27" ht="12" customHeight="1"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</row>
    <row r="247" spans="17:27" ht="12" customHeight="1"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</row>
    <row r="248" spans="17:27" ht="12" customHeight="1"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</row>
    <row r="249" spans="17:27" ht="12" customHeight="1"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</row>
    <row r="250" spans="17:27" ht="12" customHeight="1"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</row>
    <row r="251" spans="17:27" ht="12" customHeight="1"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</row>
    <row r="252" spans="17:27" ht="12" customHeight="1"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</row>
    <row r="253" spans="17:27" ht="12" customHeight="1"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</row>
    <row r="254" spans="17:27" ht="12" customHeight="1"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</row>
    <row r="255" spans="17:27" ht="12" customHeight="1"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</row>
    <row r="256" spans="17:27" ht="12" customHeight="1"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</row>
    <row r="257" spans="17:27" ht="12" customHeight="1"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</row>
    <row r="258" spans="17:27" ht="12" customHeight="1"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</row>
    <row r="259" spans="17:27" ht="12" customHeight="1"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</row>
    <row r="260" spans="17:27" ht="12" customHeight="1"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</row>
    <row r="261" spans="17:27" ht="12" customHeight="1"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</row>
    <row r="262" spans="17:27" ht="12" customHeight="1"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</row>
    <row r="263" spans="17:27" ht="12" customHeight="1"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</row>
    <row r="264" spans="17:27" ht="12" customHeight="1"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</row>
    <row r="265" spans="17:27" ht="12" customHeight="1"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</row>
    <row r="266" spans="17:27" ht="12" customHeight="1"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</row>
    <row r="267" spans="17:27" ht="12" customHeight="1"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</row>
    <row r="268" spans="17:27" ht="12" customHeight="1"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</row>
    <row r="269" spans="17:27" ht="12" customHeight="1"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</row>
    <row r="270" spans="17:27" ht="12" customHeight="1"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</row>
    <row r="271" spans="17:27" ht="12" customHeight="1"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7:27" ht="12" customHeight="1"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7:27" ht="12" customHeight="1"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7:27" ht="12" customHeight="1"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7:27" ht="12" customHeight="1"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7:27" ht="12" customHeight="1"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7:27" ht="12" customHeight="1"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7:27" ht="12" customHeight="1"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7:27" ht="12" customHeight="1"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7:27" ht="12" customHeight="1"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7:27" ht="12" customHeight="1"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7:27" ht="12" customHeight="1"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7:27" ht="12" customHeight="1"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7:27" ht="12" customHeight="1"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7:27" ht="12" customHeight="1"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7:27" ht="12" customHeight="1"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7:27" ht="12" customHeight="1"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7:27" ht="12" customHeight="1"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7:27" ht="12" customHeight="1"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7:27" ht="12" customHeight="1"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7:27" ht="12" customHeight="1"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7:27" ht="12" customHeight="1"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7:27" ht="12" customHeight="1"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7:27" ht="12" customHeight="1"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7:27" ht="12" customHeight="1"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7:27" ht="12" customHeight="1"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7:27" ht="12" customHeight="1"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7:27" ht="12" customHeight="1"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7:27" ht="12" customHeight="1"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7:27" ht="12" customHeight="1"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7:27" ht="12" customHeight="1"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7:27" ht="12" customHeight="1"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7:27" ht="12" customHeight="1"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7:27" ht="12" customHeight="1"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7:27" ht="12" customHeight="1"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7:27" ht="12" customHeight="1"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7:27" ht="12" customHeight="1"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7:27" ht="12" customHeight="1"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7:27" ht="12" customHeight="1"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7:27" ht="12" customHeight="1"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7:27" ht="12" customHeight="1"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7:27" ht="12" customHeight="1"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7:27" ht="12" customHeight="1"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7:27" ht="12" customHeight="1"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7:27" ht="12" customHeight="1"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7:27" ht="12" customHeight="1"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7:27" ht="12" customHeight="1"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7:27" ht="12" customHeight="1"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7:27" ht="12" customHeight="1"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7:27" ht="12" customHeight="1"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7:27" ht="12" customHeight="1"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7:27" ht="12" customHeight="1"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7:27" ht="12" customHeight="1"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7:27" ht="12" customHeight="1"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7:27" ht="12" customHeight="1"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7:27" ht="12" customHeight="1"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7:27" ht="12" customHeight="1"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7:27" ht="12" customHeight="1"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7:27" ht="12" customHeight="1"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7:27" ht="12" customHeight="1"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7:27" ht="12" customHeight="1"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 spans="17:27" ht="12" customHeight="1"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</row>
    <row r="333" spans="17:27" ht="12" customHeight="1"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</row>
    <row r="334" spans="17:27" ht="12" customHeight="1"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</row>
    <row r="335" spans="17:27" ht="12" customHeight="1"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</row>
    <row r="336" spans="17:27" ht="12" customHeight="1"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</row>
    <row r="337" spans="17:27" ht="12" customHeight="1"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</row>
    <row r="338" spans="17:27" ht="12" customHeight="1"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</row>
    <row r="339" spans="17:27" ht="12" customHeight="1"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</row>
    <row r="340" spans="17:27" ht="12" customHeight="1"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</row>
    <row r="341" spans="17:27" ht="12" customHeight="1"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</row>
    <row r="342" spans="17:27" ht="12" customHeight="1"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</row>
    <row r="343" spans="17:27" ht="12" customHeight="1"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</row>
    <row r="344" spans="17:27" ht="12" customHeight="1"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</row>
    <row r="345" spans="17:27" ht="12" customHeight="1"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</row>
    <row r="346" spans="17:27" ht="12" customHeight="1"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</row>
    <row r="347" spans="17:27" ht="12" customHeight="1"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</row>
    <row r="348" spans="17:27" ht="12" customHeight="1"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</row>
    <row r="349" spans="17:27" ht="12" customHeight="1"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</row>
    <row r="350" spans="17:27" ht="12" customHeight="1"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</row>
    <row r="351" spans="17:27" ht="12" customHeight="1"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</row>
    <row r="352" spans="17:27" ht="12" customHeight="1"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</row>
    <row r="353" spans="17:27" ht="12" customHeight="1"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</row>
    <row r="354" spans="17:27" ht="12" customHeight="1"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</row>
    <row r="355" spans="17:27" ht="12" customHeight="1"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</row>
    <row r="356" spans="17:27" ht="12" customHeight="1"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</row>
    <row r="357" spans="17:27" ht="12" customHeight="1"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 spans="17:27" ht="12" customHeight="1"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7:27" ht="12" customHeight="1"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7:27" ht="12" customHeight="1"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7:27" ht="12" customHeight="1"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7:27" ht="12" customHeight="1"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7:27" ht="12" customHeight="1"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7:27" ht="12" customHeight="1"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7:27" ht="12" customHeight="1"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7:27" ht="12" customHeight="1"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7:27" ht="12" customHeight="1"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7:27" ht="12" customHeight="1"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7:27" ht="12" customHeight="1"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7:27" ht="12" customHeight="1"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7:27" ht="12" customHeight="1"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7:27" ht="12" customHeight="1"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7:27" ht="12" customHeight="1"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7:27" ht="12" customHeight="1"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7:27" ht="12" customHeight="1"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7:27" ht="12" customHeight="1"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7:27" ht="12" customHeight="1"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7:27" ht="12" customHeight="1"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7:27" ht="12" customHeight="1"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7:27" ht="12" customHeight="1"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7:27" ht="12" customHeight="1"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7:27" ht="12" customHeight="1"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7:27" ht="12" customHeight="1"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7:27" ht="12" customHeight="1"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7:27" ht="12" customHeight="1"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7:27" ht="12" customHeight="1"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7:27" ht="12" customHeight="1"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7:27" ht="12" customHeight="1"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7:27" ht="12" customHeight="1"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7:27" ht="12" customHeight="1"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7:27" ht="12" customHeight="1"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7:27" ht="12" customHeight="1"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7:27" ht="12" customHeight="1"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7:27" ht="12" customHeight="1"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7:27" ht="12" customHeight="1"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7:27" ht="12" customHeight="1"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7:27" ht="12" customHeight="1"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7:27" ht="12" customHeight="1"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7:27" ht="12" customHeight="1"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7:27" ht="12" customHeight="1"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7:27" ht="12" customHeight="1"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7:27" ht="12" customHeight="1"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7:27" ht="12" customHeight="1"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7:27" ht="12" customHeight="1"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7:27" ht="12" customHeight="1"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7:27" ht="12" customHeight="1"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7:27" ht="12" customHeight="1"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7:27" ht="12" customHeight="1"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7:27" ht="12" customHeight="1"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7:27" ht="12" customHeight="1"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7:27" ht="12" customHeight="1"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7:27" ht="12" customHeight="1"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7:27" ht="12" customHeight="1"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7:27" ht="12" customHeight="1"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7:27" ht="12" customHeight="1"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7:27" ht="12" customHeight="1"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7:27" ht="12" customHeight="1"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7:27" ht="12" customHeight="1"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7:27" ht="12" customHeight="1"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7:27" ht="12" customHeight="1"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7:27" ht="12" customHeight="1"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7:27" ht="12" customHeight="1"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7:27" ht="12" customHeight="1"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7:27" ht="12" customHeight="1"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7:27" ht="12" customHeight="1"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7:27" ht="12" customHeight="1"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7:27" ht="12" customHeight="1"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7:27" ht="12" customHeight="1"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7:27" ht="12" customHeight="1"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7:27" ht="12" customHeight="1"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7:27" ht="12" customHeight="1"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7:27" ht="12" customHeight="1"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7:27" ht="12" customHeight="1"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7:27" ht="12" customHeight="1"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7:27" ht="12" customHeight="1"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7:27" ht="12" customHeight="1"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7:27" ht="12" customHeight="1"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7:27" ht="12" customHeight="1"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7:27" ht="12" customHeight="1"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7:27" ht="12" customHeight="1"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7:27" ht="12" customHeight="1"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7:27" ht="12" customHeight="1"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7:27" ht="12" customHeight="1"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7:27" ht="12" customHeight="1"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7:27" ht="12" customHeight="1"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7:27" ht="12" customHeight="1"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7:27" ht="12" customHeight="1"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7:27" ht="12" customHeight="1"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7:27" ht="12" customHeight="1"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7:27" ht="12" customHeight="1"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7:27" ht="12" customHeight="1"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7:27" ht="12" customHeight="1"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7:27" ht="12" customHeight="1"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7:27" ht="12" customHeight="1"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7:27" ht="12" customHeight="1"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7:27" ht="12" customHeight="1"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7:27" ht="12" customHeight="1"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7:27" ht="12" customHeight="1"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7:27" ht="12" customHeight="1"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7:27" ht="12" customHeight="1"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7:27" ht="12" customHeight="1"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7:27" ht="12" customHeight="1"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7:27" ht="12" customHeight="1"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7:27" ht="12" customHeight="1"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7:27" ht="12" customHeight="1"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7:27" ht="12" customHeight="1"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7:27" ht="12" customHeight="1"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7:27" ht="12" customHeight="1"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7:27" ht="12" customHeight="1"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7:27" ht="12" customHeight="1"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7:27" ht="12" customHeight="1"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7:27" ht="12" customHeight="1"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7:27" ht="12" customHeight="1"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7:27" ht="12" customHeight="1"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7:27" ht="12" customHeight="1"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7:27" ht="12" customHeight="1"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7:27" ht="12" customHeight="1"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7:27" ht="12" customHeight="1"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7:27" ht="12" customHeight="1"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7:27" ht="12" customHeight="1"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7:27" ht="12" customHeight="1"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17:27" ht="12" customHeight="1"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 spans="17:27" ht="12" customHeight="1"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</row>
    <row r="484" spans="17:27" ht="12" customHeight="1"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</row>
    <row r="485" spans="17:27" ht="12" customHeight="1"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</row>
    <row r="486" spans="17:27" ht="12" customHeight="1"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</row>
    <row r="487" spans="17:27" ht="12" customHeight="1"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</row>
    <row r="488" spans="17:27" ht="12" customHeight="1"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</row>
    <row r="489" spans="17:27" ht="12" customHeight="1"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</row>
    <row r="490" spans="17:27" ht="12" customHeight="1"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</row>
    <row r="491" spans="17:27" ht="12" customHeight="1"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</row>
    <row r="492" spans="17:27" ht="12" customHeight="1"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</row>
    <row r="493" spans="17:27" ht="12" customHeight="1"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</row>
    <row r="494" spans="17:27" ht="12" customHeight="1"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</row>
    <row r="495" spans="17:27" ht="12" customHeight="1"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</row>
    <row r="496" spans="17:27" ht="12" customHeight="1"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</row>
    <row r="497" spans="17:27" ht="12" customHeight="1"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</row>
    <row r="498" spans="17:27" ht="12" customHeight="1"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</row>
    <row r="499" spans="17:27" ht="12" customHeight="1"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</row>
    <row r="500" spans="17:27" ht="12" customHeight="1"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</row>
    <row r="501" spans="17:27" ht="12" customHeight="1"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</row>
    <row r="502" spans="17:27" ht="12" customHeight="1"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</row>
    <row r="503" spans="17:27" ht="12" customHeight="1"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</row>
    <row r="504" spans="17:27" ht="12" customHeight="1"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</row>
    <row r="505" spans="17:27" ht="12" customHeight="1"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</row>
    <row r="506" spans="17:27" ht="12" customHeight="1"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</row>
    <row r="507" spans="17:27" ht="12" customHeight="1"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</row>
    <row r="508" spans="17:27" ht="12" customHeight="1"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</row>
    <row r="509" spans="17:27" ht="12" customHeight="1"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</row>
    <row r="510" spans="17:27" ht="12" customHeight="1"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</row>
    <row r="511" spans="17:27" ht="12" customHeight="1"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</row>
    <row r="512" spans="17:27" ht="12" customHeight="1"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</row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</sheetData>
  <sheetProtection/>
  <mergeCells count="14">
    <mergeCell ref="K6:L6"/>
    <mergeCell ref="M6:N6"/>
    <mergeCell ref="O6:P6"/>
    <mergeCell ref="O1:P1"/>
    <mergeCell ref="A2:P2"/>
    <mergeCell ref="A3:P3"/>
    <mergeCell ref="A4:P4"/>
    <mergeCell ref="A5:A7"/>
    <mergeCell ref="B5:B7"/>
    <mergeCell ref="C5:D6"/>
    <mergeCell ref="E5:P5"/>
    <mergeCell ref="E6:F6"/>
    <mergeCell ref="G6:H6"/>
    <mergeCell ref="I6:J6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 s="6" t="s">
        <v>42</v>
      </c>
      <c r="B1" s="6" t="s">
        <v>43</v>
      </c>
      <c r="C1" s="6" t="s">
        <v>44</v>
      </c>
      <c r="D1" s="6" t="s">
        <v>45</v>
      </c>
      <c r="E1" s="6" t="s">
        <v>46</v>
      </c>
      <c r="F1" s="6" t="s">
        <v>47</v>
      </c>
      <c r="G1" s="6" t="s">
        <v>48</v>
      </c>
      <c r="H1" s="6" t="s">
        <v>49</v>
      </c>
      <c r="I1" s="6" t="s">
        <v>50</v>
      </c>
      <c r="J1" s="6" t="s">
        <v>51</v>
      </c>
      <c r="K1" s="6" t="s">
        <v>52</v>
      </c>
      <c r="L1" s="6" t="s">
        <v>53</v>
      </c>
    </row>
    <row r="2" spans="1:3" ht="12.75">
      <c r="A2" s="6">
        <v>0</v>
      </c>
      <c r="B2" s="6">
        <v>0</v>
      </c>
      <c r="C2" s="6">
        <v>0</v>
      </c>
    </row>
    <row r="3" spans="1:3" ht="12.75">
      <c r="A3" s="6">
        <v>25045</v>
      </c>
      <c r="B3" s="6">
        <v>132</v>
      </c>
      <c r="C3" s="6">
        <v>114</v>
      </c>
    </row>
    <row r="4" spans="1:3" ht="12.75">
      <c r="A4" s="6">
        <v>11491</v>
      </c>
      <c r="B4" s="6">
        <v>44</v>
      </c>
      <c r="C4" s="6">
        <v>46</v>
      </c>
    </row>
    <row r="5" spans="1:3" ht="12.75">
      <c r="A5" s="6">
        <v>72383</v>
      </c>
      <c r="B5" s="6">
        <v>444</v>
      </c>
      <c r="C5" s="6">
        <v>550</v>
      </c>
    </row>
    <row r="6" spans="1:3" ht="12.75">
      <c r="A6" s="6">
        <v>29891</v>
      </c>
      <c r="B6" s="6">
        <v>108</v>
      </c>
      <c r="C6" s="6">
        <v>78</v>
      </c>
    </row>
    <row r="7" spans="1:3" ht="12.75">
      <c r="A7" s="6">
        <v>23380</v>
      </c>
      <c r="B7" s="6">
        <v>123</v>
      </c>
      <c r="C7" s="6">
        <v>106</v>
      </c>
    </row>
    <row r="8" spans="1:3" ht="12.75">
      <c r="A8" s="6">
        <v>12301</v>
      </c>
      <c r="B8" s="6">
        <v>82</v>
      </c>
      <c r="C8" s="6">
        <v>69</v>
      </c>
    </row>
    <row r="9" spans="1:3" ht="12.75">
      <c r="A9" s="6">
        <v>32081</v>
      </c>
      <c r="B9" s="6">
        <v>297</v>
      </c>
      <c r="C9" s="6">
        <v>296</v>
      </c>
    </row>
    <row r="10" spans="1:3" ht="12.75">
      <c r="A10" s="6">
        <v>11024</v>
      </c>
      <c r="B10" s="6">
        <v>49</v>
      </c>
      <c r="C10" s="6">
        <v>46</v>
      </c>
    </row>
    <row r="11" spans="1:3" ht="12.75">
      <c r="A11" s="6">
        <v>25747</v>
      </c>
      <c r="B11" s="6">
        <v>212</v>
      </c>
      <c r="C11" s="6">
        <v>317</v>
      </c>
    </row>
    <row r="12" spans="1:3" ht="12.75">
      <c r="A12" s="6">
        <v>13262</v>
      </c>
      <c r="B12" s="6">
        <v>150</v>
      </c>
      <c r="C12" s="6">
        <v>175</v>
      </c>
    </row>
    <row r="13" spans="1:3" ht="12.75">
      <c r="A13" s="6">
        <v>15068</v>
      </c>
      <c r="B13" s="6">
        <v>31</v>
      </c>
      <c r="C13" s="6">
        <v>16</v>
      </c>
    </row>
    <row r="14" spans="1:3" ht="12.75">
      <c r="A14" s="6">
        <v>33274</v>
      </c>
      <c r="B14" s="6">
        <v>120</v>
      </c>
      <c r="C14" s="6">
        <v>159</v>
      </c>
    </row>
    <row r="15" spans="1:3" ht="12.75">
      <c r="A15" s="6">
        <v>18110</v>
      </c>
      <c r="B15" s="6">
        <v>56</v>
      </c>
      <c r="C15" s="6">
        <v>39</v>
      </c>
    </row>
    <row r="16" spans="1:3" ht="12.75">
      <c r="A16" s="6">
        <v>46227</v>
      </c>
      <c r="B16" s="6">
        <v>254</v>
      </c>
      <c r="C16" s="6">
        <v>227</v>
      </c>
    </row>
    <row r="17" spans="1:3" ht="12.75">
      <c r="A17" s="6">
        <v>24010</v>
      </c>
      <c r="B17" s="6">
        <v>111</v>
      </c>
      <c r="C17" s="6">
        <v>132</v>
      </c>
    </row>
    <row r="18" spans="1:3" ht="12.75">
      <c r="A18" s="6">
        <v>11775</v>
      </c>
      <c r="B18" s="6">
        <v>54</v>
      </c>
      <c r="C18" s="6">
        <v>80</v>
      </c>
    </row>
    <row r="19" spans="1:3" ht="12.75">
      <c r="A19" s="6">
        <v>16333</v>
      </c>
      <c r="B19" s="6">
        <v>159</v>
      </c>
      <c r="C19" s="6">
        <v>97</v>
      </c>
    </row>
    <row r="20" spans="1:3" ht="12.75">
      <c r="A20" s="6">
        <v>14713</v>
      </c>
      <c r="B20" s="6">
        <v>70</v>
      </c>
      <c r="C20" s="6">
        <v>41</v>
      </c>
    </row>
    <row r="21" spans="1:3" ht="12.75">
      <c r="A21" s="6">
        <v>51839</v>
      </c>
      <c r="B21" s="6">
        <v>381</v>
      </c>
      <c r="C21" s="6">
        <v>297</v>
      </c>
    </row>
    <row r="22" spans="1:3" ht="12.75">
      <c r="A22" s="6">
        <v>20230</v>
      </c>
      <c r="B22" s="6">
        <v>147</v>
      </c>
      <c r="C22" s="6">
        <v>198</v>
      </c>
    </row>
    <row r="23" spans="1:3" ht="12.75">
      <c r="A23" s="6">
        <v>18678</v>
      </c>
      <c r="B23" s="6">
        <v>45</v>
      </c>
      <c r="C23" s="6">
        <v>127</v>
      </c>
    </row>
    <row r="24" spans="1:3" ht="12.75">
      <c r="A24" s="6">
        <v>20037</v>
      </c>
      <c r="B24" s="6">
        <v>204</v>
      </c>
      <c r="C24" s="6">
        <v>223</v>
      </c>
    </row>
    <row r="25" spans="1:3" ht="12.75">
      <c r="A25" s="6">
        <v>7595</v>
      </c>
      <c r="B25" s="6">
        <v>32</v>
      </c>
      <c r="C25" s="6">
        <v>35</v>
      </c>
    </row>
    <row r="26" spans="1:3" ht="12.75">
      <c r="A26" s="6">
        <v>15714</v>
      </c>
      <c r="B26" s="6">
        <v>118</v>
      </c>
      <c r="C26" s="6">
        <v>165</v>
      </c>
    </row>
    <row r="27" spans="1:3" ht="12.75">
      <c r="A27" s="6">
        <v>102294</v>
      </c>
      <c r="B27" s="6">
        <v>399</v>
      </c>
      <c r="C27" s="6">
        <v>305</v>
      </c>
    </row>
    <row r="28" spans="1:3" ht="12.75">
      <c r="A28" s="6">
        <v>0</v>
      </c>
      <c r="B28" s="6">
        <v>0</v>
      </c>
      <c r="C28" s="6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2016-03-09T10:03:03Z</cp:lastPrinted>
  <dcterms:created xsi:type="dcterms:W3CDTF">2011-07-25T07:03:44Z</dcterms:created>
  <dcterms:modified xsi:type="dcterms:W3CDTF">2016-03-09T10:03:15Z</dcterms:modified>
  <cp:category/>
  <cp:version/>
  <cp:contentType/>
  <cp:contentStatus/>
</cp:coreProperties>
</file>